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AlexCD Backup\Dokumente\Trabajo\Web Developer\"/>
    </mc:Choice>
  </mc:AlternateContent>
  <xr:revisionPtr revIDLastSave="186" documentId="8_{18EFF0C0-D4D2-4052-B3B4-3BA8FB7F0C91}" xr6:coauthVersionLast="45" xr6:coauthVersionMax="45" xr10:uidLastSave="{E3907ED6-CF53-49DC-8E6E-952EC5B92A4F}"/>
  <bookViews>
    <workbookView xWindow="990" yWindow="-120" windowWidth="19620" windowHeight="11760" xr2:uid="{7C92F111-2FCB-4494-BFAA-791A6430FDC1}"/>
  </bookViews>
  <sheets>
    <sheet name="Pedido meta" sheetId="2" r:id="rId1"/>
    <sheet name="Pedidos" sheetId="1" r:id="rId2"/>
  </sheets>
  <definedNames>
    <definedName name="_xlnm._FilterDatabase" localSheetId="0" hidden="1">'Pedido meta'!$A$1:$F$1500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00" i="2" l="1"/>
  <c r="H1499" i="2"/>
  <c r="H1498" i="2"/>
  <c r="H1497" i="2"/>
  <c r="H1496" i="2"/>
  <c r="H1495" i="2"/>
  <c r="H1494" i="2"/>
  <c r="H1493" i="2"/>
  <c r="H1492" i="2"/>
  <c r="H1491" i="2"/>
  <c r="H1490" i="2"/>
  <c r="H1489" i="2"/>
  <c r="H1488" i="2"/>
  <c r="H1487" i="2"/>
  <c r="H1486" i="2"/>
  <c r="H1485" i="2"/>
  <c r="H1484" i="2"/>
  <c r="H1483" i="2"/>
  <c r="H1482" i="2"/>
  <c r="H1481" i="2"/>
  <c r="H1480" i="2"/>
  <c r="H1479" i="2"/>
  <c r="H1478" i="2"/>
  <c r="H1477" i="2"/>
  <c r="H1476" i="2"/>
  <c r="H1475" i="2"/>
  <c r="H1474" i="2"/>
  <c r="H1473" i="2"/>
  <c r="H1472" i="2"/>
  <c r="H1471" i="2"/>
  <c r="H1470" i="2"/>
  <c r="H1469" i="2"/>
  <c r="H1468" i="2"/>
  <c r="H1467" i="2"/>
  <c r="H1466" i="2"/>
  <c r="H1465" i="2"/>
  <c r="H1464" i="2"/>
  <c r="H1463" i="2"/>
  <c r="H1462" i="2"/>
  <c r="H1461" i="2"/>
  <c r="H1460" i="2"/>
  <c r="H1459" i="2"/>
  <c r="H1458" i="2"/>
  <c r="H1457" i="2"/>
  <c r="H1456" i="2"/>
  <c r="H1455" i="2"/>
  <c r="H1454" i="2"/>
  <c r="H1453" i="2"/>
  <c r="H1452" i="2"/>
  <c r="H1451" i="2"/>
  <c r="H1450" i="2"/>
  <c r="H1449" i="2"/>
  <c r="H1448" i="2"/>
  <c r="H1447" i="2"/>
  <c r="H1446" i="2"/>
  <c r="H1445" i="2"/>
  <c r="H1444" i="2"/>
  <c r="H1443" i="2"/>
  <c r="H1442" i="2"/>
  <c r="H1441" i="2"/>
  <c r="H1440" i="2"/>
  <c r="H1439" i="2"/>
  <c r="H1438" i="2"/>
  <c r="H1437" i="2"/>
  <c r="H1436" i="2"/>
  <c r="H1435" i="2"/>
  <c r="H1434" i="2"/>
  <c r="H1433" i="2"/>
  <c r="H1432" i="2"/>
  <c r="H1431" i="2"/>
  <c r="H1430" i="2"/>
  <c r="H1429" i="2"/>
  <c r="H1428" i="2"/>
  <c r="H1427" i="2"/>
  <c r="H1426" i="2"/>
  <c r="H1425" i="2"/>
  <c r="H1424" i="2"/>
  <c r="H1423" i="2"/>
  <c r="H1422" i="2"/>
  <c r="H1421" i="2"/>
  <c r="H1420" i="2"/>
  <c r="H1419" i="2"/>
  <c r="H1418" i="2"/>
  <c r="H1417" i="2"/>
  <c r="H1416" i="2"/>
  <c r="H1415" i="2"/>
  <c r="H1414" i="2"/>
  <c r="H1413" i="2"/>
  <c r="H1412" i="2"/>
  <c r="H1411" i="2"/>
  <c r="H1410" i="2"/>
  <c r="H1409" i="2"/>
  <c r="H1408" i="2"/>
  <c r="H1407" i="2"/>
  <c r="H1406" i="2"/>
  <c r="H1405" i="2"/>
  <c r="H1404" i="2"/>
  <c r="H1403" i="2"/>
  <c r="H1402" i="2"/>
  <c r="H1401" i="2"/>
  <c r="H1400" i="2"/>
  <c r="H1399" i="2"/>
  <c r="H1398" i="2"/>
  <c r="H1397" i="2"/>
  <c r="H1396" i="2"/>
  <c r="H1395" i="2"/>
  <c r="H1394" i="2"/>
  <c r="H1393" i="2"/>
  <c r="H1392" i="2"/>
  <c r="H1391" i="2"/>
  <c r="H1390" i="2"/>
  <c r="H1389" i="2"/>
  <c r="H1388" i="2"/>
  <c r="H1387" i="2"/>
  <c r="H1386" i="2"/>
  <c r="H1385" i="2"/>
  <c r="H1384" i="2"/>
  <c r="H1383" i="2"/>
  <c r="H1382" i="2"/>
  <c r="H1381" i="2"/>
  <c r="H1380" i="2"/>
  <c r="H1379" i="2"/>
  <c r="H1378" i="2"/>
  <c r="H1377" i="2"/>
  <c r="H1376" i="2"/>
  <c r="H1375" i="2"/>
  <c r="H1374" i="2"/>
  <c r="H1373" i="2"/>
  <c r="H1372" i="2"/>
  <c r="H1371" i="2"/>
  <c r="H1370" i="2"/>
  <c r="H1369" i="2"/>
  <c r="H1368" i="2"/>
  <c r="H1367" i="2"/>
  <c r="H1366" i="2"/>
  <c r="H1365" i="2"/>
  <c r="H1364" i="2"/>
  <c r="H1363" i="2"/>
  <c r="H1362" i="2"/>
  <c r="H1361" i="2"/>
  <c r="H1360" i="2"/>
  <c r="H1359" i="2"/>
  <c r="H1358" i="2"/>
  <c r="H1357" i="2"/>
  <c r="H1356" i="2"/>
  <c r="H1355" i="2"/>
  <c r="H1354" i="2"/>
  <c r="H1353" i="2"/>
  <c r="H1352" i="2"/>
  <c r="H1351" i="2"/>
  <c r="H1350" i="2"/>
  <c r="H1349" i="2"/>
  <c r="H1348" i="2"/>
  <c r="H1347" i="2"/>
  <c r="H1346" i="2"/>
  <c r="H1345" i="2"/>
  <c r="H1344" i="2"/>
  <c r="H1343" i="2"/>
  <c r="H1342" i="2"/>
  <c r="H1341" i="2"/>
  <c r="H1340" i="2"/>
  <c r="H1339" i="2"/>
  <c r="H1338" i="2"/>
  <c r="H1337" i="2"/>
  <c r="H1336" i="2"/>
  <c r="H1335" i="2"/>
  <c r="H1334" i="2"/>
  <c r="H1333" i="2"/>
  <c r="H1332" i="2"/>
  <c r="H1331" i="2"/>
  <c r="H1330" i="2"/>
  <c r="H1329" i="2"/>
  <c r="H1328" i="2"/>
  <c r="H1327" i="2"/>
  <c r="H1326" i="2"/>
  <c r="H1325" i="2"/>
  <c r="H1324" i="2"/>
  <c r="H1323" i="2"/>
  <c r="H1322" i="2"/>
  <c r="H1321" i="2"/>
  <c r="H1320" i="2"/>
  <c r="H1319" i="2"/>
  <c r="H1318" i="2"/>
  <c r="H1317" i="2"/>
  <c r="H1316" i="2"/>
  <c r="H1315" i="2"/>
  <c r="H1314" i="2"/>
  <c r="H1313" i="2"/>
  <c r="H1312" i="2"/>
  <c r="H1311" i="2"/>
  <c r="H1310" i="2"/>
  <c r="H1309" i="2"/>
  <c r="H1308" i="2"/>
  <c r="H1307" i="2"/>
  <c r="H1306" i="2"/>
  <c r="H1305" i="2"/>
  <c r="H1304" i="2"/>
  <c r="H1303" i="2"/>
  <c r="H1302" i="2"/>
  <c r="H1301" i="2"/>
  <c r="H1300" i="2"/>
  <c r="H1299" i="2"/>
  <c r="H1298" i="2"/>
  <c r="H1297" i="2"/>
  <c r="H1296" i="2"/>
  <c r="H1295" i="2"/>
  <c r="H1294" i="2"/>
  <c r="H1293" i="2"/>
  <c r="H1292" i="2"/>
  <c r="H1291" i="2"/>
  <c r="H1290" i="2"/>
  <c r="H1289" i="2"/>
  <c r="H1288" i="2"/>
  <c r="H1287" i="2"/>
  <c r="H1286" i="2"/>
  <c r="H1285" i="2"/>
  <c r="H1284" i="2"/>
  <c r="H1283" i="2"/>
  <c r="H1282" i="2"/>
  <c r="H1281" i="2"/>
  <c r="H1280" i="2"/>
  <c r="H1279" i="2"/>
  <c r="H1278" i="2"/>
  <c r="H1277" i="2"/>
  <c r="H1276" i="2"/>
  <c r="H1275" i="2"/>
  <c r="H1274" i="2"/>
  <c r="H1273" i="2"/>
  <c r="H1272" i="2"/>
  <c r="H1271" i="2"/>
  <c r="H1270" i="2"/>
  <c r="H1269" i="2"/>
  <c r="H1268" i="2"/>
  <c r="H1267" i="2"/>
  <c r="H1266" i="2"/>
  <c r="H1265" i="2"/>
  <c r="H1264" i="2"/>
  <c r="H1263" i="2"/>
  <c r="H1262" i="2"/>
  <c r="H1261" i="2"/>
  <c r="H1260" i="2"/>
  <c r="H1259" i="2"/>
  <c r="H1258" i="2"/>
  <c r="H1257" i="2"/>
  <c r="H1256" i="2"/>
  <c r="H1255" i="2"/>
  <c r="H1254" i="2"/>
  <c r="H1253" i="2"/>
  <c r="H1252" i="2"/>
  <c r="H1251" i="2"/>
  <c r="H1250" i="2"/>
  <c r="H1249" i="2"/>
  <c r="H1248" i="2"/>
  <c r="H1247" i="2"/>
  <c r="H1246" i="2"/>
  <c r="H1245" i="2"/>
  <c r="H1244" i="2"/>
  <c r="H1243" i="2"/>
  <c r="H1242" i="2"/>
  <c r="H1241" i="2"/>
  <c r="H1240" i="2"/>
  <c r="H1239" i="2"/>
  <c r="H1238" i="2"/>
  <c r="H1237" i="2"/>
  <c r="H1236" i="2"/>
  <c r="H1235" i="2"/>
  <c r="H1234" i="2"/>
  <c r="H1233" i="2"/>
  <c r="H1232" i="2"/>
  <c r="H1231" i="2"/>
  <c r="H1230" i="2"/>
  <c r="H1229" i="2"/>
  <c r="H1228" i="2"/>
  <c r="H1227" i="2"/>
  <c r="H1226" i="2"/>
  <c r="H1225" i="2"/>
  <c r="H1224" i="2"/>
  <c r="H1223" i="2"/>
  <c r="H1222" i="2"/>
  <c r="H1221" i="2"/>
  <c r="H1220" i="2"/>
  <c r="H1219" i="2"/>
  <c r="H1218" i="2"/>
  <c r="H1217" i="2"/>
  <c r="H1216" i="2"/>
  <c r="H1215" i="2"/>
  <c r="H1214" i="2"/>
  <c r="H1213" i="2"/>
  <c r="H1212" i="2"/>
  <c r="H1211" i="2"/>
  <c r="H1210" i="2"/>
  <c r="H1209" i="2"/>
  <c r="H1208" i="2"/>
  <c r="H1207" i="2"/>
  <c r="H1206" i="2"/>
  <c r="H1205" i="2"/>
  <c r="H1204" i="2"/>
  <c r="H1203" i="2"/>
  <c r="H1202" i="2"/>
  <c r="H1201" i="2"/>
  <c r="H1200" i="2"/>
  <c r="H1199" i="2"/>
  <c r="H1198" i="2"/>
  <c r="H1197" i="2"/>
  <c r="H1196" i="2"/>
  <c r="H1195" i="2"/>
  <c r="H1194" i="2"/>
  <c r="H1193" i="2"/>
  <c r="H1192" i="2"/>
  <c r="H1191" i="2"/>
  <c r="H1190" i="2"/>
  <c r="H1189" i="2"/>
  <c r="H1188" i="2"/>
  <c r="H1187" i="2"/>
  <c r="H1186" i="2"/>
  <c r="H1185" i="2"/>
  <c r="H1184" i="2"/>
  <c r="H1183" i="2"/>
  <c r="H1182" i="2"/>
  <c r="H1181" i="2"/>
  <c r="H1180" i="2"/>
  <c r="H1179" i="2"/>
  <c r="H1178" i="2"/>
  <c r="H1177" i="2"/>
  <c r="H1176" i="2"/>
  <c r="H1175" i="2"/>
  <c r="H1174" i="2"/>
  <c r="H1173" i="2"/>
  <c r="H1172" i="2"/>
  <c r="H1171" i="2"/>
  <c r="H1170" i="2"/>
  <c r="H1169" i="2"/>
  <c r="H1168" i="2"/>
  <c r="H1167" i="2"/>
  <c r="H1166" i="2"/>
  <c r="H1165" i="2"/>
  <c r="H1164" i="2"/>
  <c r="H1163" i="2"/>
  <c r="H1162" i="2"/>
  <c r="H1161" i="2"/>
  <c r="H1160" i="2"/>
  <c r="H1159" i="2"/>
  <c r="H1158" i="2"/>
  <c r="H1157" i="2"/>
  <c r="H1156" i="2"/>
  <c r="H1155" i="2"/>
  <c r="H1154" i="2"/>
  <c r="H1153" i="2"/>
  <c r="H1152" i="2"/>
  <c r="H1151" i="2"/>
  <c r="H1150" i="2"/>
  <c r="H1149" i="2"/>
  <c r="H1148" i="2"/>
  <c r="H1147" i="2"/>
  <c r="H1146" i="2"/>
  <c r="H1145" i="2"/>
  <c r="H1144" i="2"/>
  <c r="H1143" i="2"/>
  <c r="H1142" i="2"/>
  <c r="H1141" i="2"/>
  <c r="H1140" i="2"/>
  <c r="H1139" i="2"/>
  <c r="H1138" i="2"/>
  <c r="H1137" i="2"/>
  <c r="H1136" i="2"/>
  <c r="H1135" i="2"/>
  <c r="H1134" i="2"/>
  <c r="H1133" i="2"/>
  <c r="H1132" i="2"/>
  <c r="H1131" i="2"/>
  <c r="H1130" i="2"/>
  <c r="H1129" i="2"/>
  <c r="H1128" i="2"/>
  <c r="H1127" i="2"/>
  <c r="H1126" i="2"/>
  <c r="H1125" i="2"/>
  <c r="H1124" i="2"/>
  <c r="H1123" i="2"/>
  <c r="H1122" i="2"/>
  <c r="H1121" i="2"/>
  <c r="H1120" i="2"/>
  <c r="H1119" i="2"/>
  <c r="H1118" i="2"/>
  <c r="H1117" i="2"/>
  <c r="H1116" i="2"/>
  <c r="H1115" i="2"/>
  <c r="H1114" i="2"/>
  <c r="H1113" i="2"/>
  <c r="H1112" i="2"/>
  <c r="H1111" i="2"/>
  <c r="H1110" i="2"/>
  <c r="H1109" i="2"/>
  <c r="H1108" i="2"/>
  <c r="H1107" i="2"/>
  <c r="H1106" i="2"/>
  <c r="H1105" i="2"/>
  <c r="H1104" i="2"/>
  <c r="H1103" i="2"/>
  <c r="H1102" i="2"/>
  <c r="H1101" i="2"/>
  <c r="H1100" i="2"/>
  <c r="H1099" i="2"/>
  <c r="H1098" i="2"/>
  <c r="H1097" i="2"/>
  <c r="H1096" i="2"/>
  <c r="H1095" i="2"/>
  <c r="H1094" i="2"/>
  <c r="H1093" i="2"/>
  <c r="H1092" i="2"/>
  <c r="H1091" i="2"/>
  <c r="H1090" i="2"/>
  <c r="H1089" i="2"/>
  <c r="H1088" i="2"/>
  <c r="H1087" i="2"/>
  <c r="H1086" i="2"/>
  <c r="H1085" i="2"/>
  <c r="H1084" i="2"/>
  <c r="H1083" i="2"/>
  <c r="H1082" i="2"/>
  <c r="H1081" i="2"/>
  <c r="H1080" i="2"/>
  <c r="H1079" i="2"/>
  <c r="H1078" i="2"/>
  <c r="H1077" i="2"/>
  <c r="H1076" i="2"/>
  <c r="H1075" i="2"/>
  <c r="H1074" i="2"/>
  <c r="H1073" i="2"/>
  <c r="H1072" i="2"/>
  <c r="H1071" i="2"/>
  <c r="H1070" i="2"/>
  <c r="H1069" i="2"/>
  <c r="H1068" i="2"/>
  <c r="H1067" i="2"/>
  <c r="H1066" i="2"/>
  <c r="H1065" i="2"/>
  <c r="H1064" i="2"/>
  <c r="H1063" i="2"/>
  <c r="H1062" i="2"/>
  <c r="H1061" i="2"/>
  <c r="H1060" i="2"/>
  <c r="H1059" i="2"/>
  <c r="H1058" i="2"/>
  <c r="H1057" i="2"/>
  <c r="H1056" i="2"/>
  <c r="H1055" i="2"/>
  <c r="H1054" i="2"/>
  <c r="H1053" i="2"/>
  <c r="H1052" i="2"/>
  <c r="H1051" i="2"/>
  <c r="H1050" i="2"/>
  <c r="H1049" i="2"/>
  <c r="H1048" i="2"/>
  <c r="H1047" i="2"/>
  <c r="H1046" i="2"/>
  <c r="H1045" i="2"/>
  <c r="H1044" i="2"/>
  <c r="H1043" i="2"/>
  <c r="H1042" i="2"/>
  <c r="H1041" i="2"/>
  <c r="H1040" i="2"/>
  <c r="H1039" i="2"/>
  <c r="H1038" i="2"/>
  <c r="H1037" i="2"/>
  <c r="H1036" i="2"/>
  <c r="H1035" i="2"/>
  <c r="H1034" i="2"/>
  <c r="H1033" i="2"/>
  <c r="H1032" i="2"/>
  <c r="H1031" i="2"/>
  <c r="H1030" i="2"/>
  <c r="H1029" i="2"/>
  <c r="H1028" i="2"/>
  <c r="H1027" i="2"/>
  <c r="H1026" i="2"/>
  <c r="H1025" i="2"/>
  <c r="H1024" i="2"/>
  <c r="H1023" i="2"/>
  <c r="H1022" i="2"/>
  <c r="H1021" i="2"/>
  <c r="H1020" i="2"/>
  <c r="H1019" i="2"/>
  <c r="H1018" i="2"/>
  <c r="H1017" i="2"/>
  <c r="H1016" i="2"/>
  <c r="H1015" i="2"/>
  <c r="H1014" i="2"/>
  <c r="H1013" i="2"/>
  <c r="H1012" i="2"/>
  <c r="H1011" i="2"/>
  <c r="H1010" i="2"/>
  <c r="H1009" i="2"/>
  <c r="H1008" i="2"/>
  <c r="H1007" i="2"/>
  <c r="H1006" i="2"/>
  <c r="H1005" i="2"/>
  <c r="H1004" i="2"/>
  <c r="H1003" i="2"/>
  <c r="H1002" i="2"/>
  <c r="H1001" i="2"/>
  <c r="H1000" i="2"/>
  <c r="H999" i="2"/>
  <c r="H998" i="2"/>
  <c r="H997" i="2"/>
  <c r="H996" i="2"/>
  <c r="H995" i="2"/>
  <c r="H994" i="2"/>
  <c r="H993" i="2"/>
  <c r="H992" i="2"/>
  <c r="H991" i="2"/>
  <c r="H990" i="2"/>
  <c r="H989" i="2"/>
  <c r="H988" i="2"/>
  <c r="H987" i="2"/>
  <c r="H986" i="2"/>
  <c r="H985" i="2"/>
  <c r="H984" i="2"/>
  <c r="H983" i="2"/>
  <c r="H982" i="2"/>
  <c r="H981" i="2"/>
  <c r="H980" i="2"/>
  <c r="H979" i="2"/>
  <c r="H978" i="2"/>
  <c r="H977" i="2"/>
  <c r="H976" i="2"/>
  <c r="H975" i="2"/>
  <c r="H974" i="2"/>
  <c r="H973" i="2"/>
  <c r="H972" i="2"/>
  <c r="H971" i="2"/>
  <c r="H970" i="2"/>
  <c r="H969" i="2"/>
  <c r="H968" i="2"/>
  <c r="H967" i="2"/>
  <c r="H966" i="2"/>
  <c r="H965" i="2"/>
  <c r="H964" i="2"/>
  <c r="H963" i="2"/>
  <c r="H962" i="2"/>
  <c r="H961" i="2"/>
  <c r="H960" i="2"/>
  <c r="H959" i="2"/>
  <c r="H958" i="2"/>
  <c r="H957" i="2"/>
  <c r="H956" i="2"/>
  <c r="H955" i="2"/>
  <c r="H954" i="2"/>
  <c r="H953" i="2"/>
  <c r="H952" i="2"/>
  <c r="H951" i="2"/>
  <c r="H950" i="2"/>
  <c r="H949" i="2"/>
  <c r="H948" i="2"/>
  <c r="H947" i="2"/>
  <c r="H946" i="2"/>
  <c r="H945" i="2"/>
  <c r="H944" i="2"/>
  <c r="H943" i="2"/>
  <c r="H942" i="2"/>
  <c r="H941" i="2"/>
  <c r="H940" i="2"/>
  <c r="H939" i="2"/>
  <c r="H938" i="2"/>
  <c r="H937" i="2"/>
  <c r="H936" i="2"/>
  <c r="H935" i="2"/>
  <c r="H934" i="2"/>
  <c r="H933" i="2"/>
  <c r="H932" i="2"/>
  <c r="H931" i="2"/>
  <c r="H930" i="2"/>
  <c r="H929" i="2"/>
  <c r="H928" i="2"/>
  <c r="H927" i="2"/>
  <c r="H926" i="2"/>
  <c r="H925" i="2"/>
  <c r="H924" i="2"/>
  <c r="H923" i="2"/>
  <c r="H922" i="2"/>
  <c r="H921" i="2"/>
  <c r="H920" i="2"/>
  <c r="H919" i="2"/>
  <c r="H918" i="2"/>
  <c r="H917" i="2"/>
  <c r="H916" i="2"/>
  <c r="H915" i="2"/>
  <c r="H914" i="2"/>
  <c r="H913" i="2"/>
  <c r="H912" i="2"/>
  <c r="H911" i="2"/>
  <c r="H910" i="2"/>
  <c r="H909" i="2"/>
  <c r="H908" i="2"/>
  <c r="H907" i="2"/>
  <c r="H906" i="2"/>
  <c r="H905" i="2"/>
  <c r="H904" i="2"/>
  <c r="H903" i="2"/>
  <c r="H902" i="2"/>
  <c r="H901" i="2"/>
  <c r="H900" i="2"/>
  <c r="H899" i="2"/>
  <c r="H898" i="2"/>
  <c r="H897" i="2"/>
  <c r="H896" i="2"/>
  <c r="H895" i="2"/>
  <c r="H894" i="2"/>
  <c r="H893" i="2"/>
  <c r="H892" i="2"/>
  <c r="H891" i="2"/>
  <c r="H890" i="2"/>
  <c r="H889" i="2"/>
  <c r="H888" i="2"/>
  <c r="H887" i="2"/>
  <c r="H886" i="2"/>
  <c r="H885" i="2"/>
  <c r="H884" i="2"/>
  <c r="H883" i="2"/>
  <c r="H882" i="2"/>
  <c r="H881" i="2"/>
  <c r="H880" i="2"/>
  <c r="H879" i="2"/>
  <c r="H878" i="2"/>
  <c r="H877" i="2"/>
  <c r="H876" i="2"/>
  <c r="H875" i="2"/>
  <c r="H874" i="2"/>
  <c r="H873" i="2"/>
  <c r="H872" i="2"/>
  <c r="H871" i="2"/>
  <c r="H870" i="2"/>
  <c r="H869" i="2"/>
  <c r="H868" i="2"/>
  <c r="H867" i="2"/>
  <c r="H866" i="2"/>
  <c r="H865" i="2"/>
  <c r="H864" i="2"/>
  <c r="H863" i="2"/>
  <c r="H862" i="2"/>
  <c r="H861" i="2"/>
  <c r="H860" i="2"/>
  <c r="H859" i="2"/>
  <c r="H858" i="2"/>
  <c r="H857" i="2"/>
  <c r="H856" i="2"/>
  <c r="H855" i="2"/>
  <c r="H854" i="2"/>
  <c r="H853" i="2"/>
  <c r="H852" i="2"/>
  <c r="H851" i="2"/>
  <c r="H850" i="2"/>
  <c r="H849" i="2"/>
  <c r="H848" i="2"/>
  <c r="H847" i="2"/>
  <c r="H846" i="2"/>
  <c r="H845" i="2"/>
  <c r="H844" i="2"/>
  <c r="H843" i="2"/>
  <c r="H842" i="2"/>
  <c r="H841" i="2"/>
  <c r="H840" i="2"/>
  <c r="H839" i="2"/>
  <c r="H838" i="2"/>
  <c r="H837" i="2"/>
  <c r="H836" i="2"/>
  <c r="H835" i="2"/>
  <c r="H834" i="2"/>
  <c r="H833" i="2"/>
  <c r="H832" i="2"/>
  <c r="H831" i="2"/>
  <c r="H830" i="2"/>
  <c r="H829" i="2"/>
  <c r="H828" i="2"/>
  <c r="H827" i="2"/>
  <c r="H826" i="2"/>
  <c r="H825" i="2"/>
  <c r="H824" i="2"/>
  <c r="H823" i="2"/>
  <c r="H822" i="2"/>
  <c r="H821" i="2"/>
  <c r="H820" i="2"/>
  <c r="H819" i="2"/>
  <c r="H818" i="2"/>
  <c r="H817" i="2"/>
  <c r="H816" i="2"/>
  <c r="H815" i="2"/>
  <c r="H814" i="2"/>
  <c r="H813" i="2"/>
  <c r="H812" i="2"/>
  <c r="H811" i="2"/>
  <c r="H810" i="2"/>
  <c r="H809" i="2"/>
  <c r="H808" i="2"/>
  <c r="H807" i="2"/>
  <c r="H806" i="2"/>
  <c r="H805" i="2"/>
  <c r="H804" i="2"/>
  <c r="H803" i="2"/>
  <c r="H802" i="2"/>
  <c r="H801" i="2"/>
  <c r="H800" i="2"/>
  <c r="H799" i="2"/>
  <c r="H798" i="2"/>
  <c r="H797" i="2"/>
  <c r="H796" i="2"/>
  <c r="H795" i="2"/>
  <c r="H794" i="2"/>
  <c r="H793" i="2"/>
  <c r="H792" i="2"/>
  <c r="H791" i="2"/>
  <c r="H790" i="2"/>
  <c r="H789" i="2"/>
  <c r="H788" i="2"/>
  <c r="H787" i="2"/>
  <c r="H786" i="2"/>
  <c r="H785" i="2"/>
  <c r="H784" i="2"/>
  <c r="H783" i="2"/>
  <c r="H782" i="2"/>
  <c r="H781" i="2"/>
  <c r="H780" i="2"/>
  <c r="H779" i="2"/>
  <c r="H778" i="2"/>
  <c r="H777" i="2"/>
  <c r="H776" i="2"/>
  <c r="H775" i="2"/>
  <c r="H774" i="2"/>
  <c r="H773" i="2"/>
  <c r="H772" i="2"/>
  <c r="H771" i="2"/>
  <c r="H770" i="2"/>
  <c r="H769" i="2"/>
  <c r="H768" i="2"/>
  <c r="H767" i="2"/>
  <c r="H766" i="2"/>
  <c r="H765" i="2"/>
  <c r="H764" i="2"/>
  <c r="H763" i="2"/>
  <c r="H762" i="2"/>
  <c r="H761" i="2"/>
  <c r="H760" i="2"/>
  <c r="H759" i="2"/>
  <c r="H758" i="2"/>
  <c r="H757" i="2"/>
  <c r="H756" i="2"/>
  <c r="H755" i="2"/>
  <c r="H754" i="2"/>
  <c r="H753" i="2"/>
  <c r="H752" i="2"/>
  <c r="H751" i="2"/>
  <c r="H750" i="2"/>
  <c r="H749" i="2"/>
  <c r="H748" i="2"/>
  <c r="H747" i="2"/>
  <c r="H746" i="2"/>
  <c r="H745" i="2"/>
  <c r="H744" i="2"/>
  <c r="H743" i="2"/>
  <c r="H742" i="2"/>
  <c r="H741" i="2"/>
  <c r="H740" i="2"/>
  <c r="H739" i="2"/>
  <c r="H738" i="2"/>
  <c r="H737" i="2"/>
  <c r="H736" i="2"/>
  <c r="H735" i="2"/>
  <c r="H734" i="2"/>
  <c r="H733" i="2"/>
  <c r="H732" i="2"/>
  <c r="H731" i="2"/>
  <c r="H730" i="2"/>
  <c r="H729" i="2"/>
  <c r="H728" i="2"/>
  <c r="H727" i="2"/>
  <c r="H726" i="2"/>
  <c r="H725" i="2"/>
  <c r="H724" i="2"/>
  <c r="H723" i="2"/>
  <c r="H722" i="2"/>
  <c r="H721" i="2"/>
  <c r="H720" i="2"/>
  <c r="H719" i="2"/>
  <c r="H718" i="2"/>
  <c r="H717" i="2"/>
  <c r="H716" i="2"/>
  <c r="H715" i="2"/>
  <c r="H714" i="2"/>
  <c r="H713" i="2"/>
  <c r="H712" i="2"/>
  <c r="H711" i="2"/>
  <c r="H710" i="2"/>
  <c r="H709" i="2"/>
  <c r="H708" i="2"/>
  <c r="H707" i="2"/>
  <c r="H706" i="2"/>
  <c r="H705" i="2"/>
  <c r="H704" i="2"/>
  <c r="H703" i="2"/>
  <c r="H702" i="2"/>
  <c r="H701" i="2"/>
  <c r="H700" i="2"/>
  <c r="H699" i="2"/>
  <c r="H698" i="2"/>
  <c r="H697" i="2"/>
  <c r="H696" i="2"/>
  <c r="H695" i="2"/>
  <c r="H694" i="2"/>
  <c r="H693" i="2"/>
  <c r="H692" i="2"/>
  <c r="H691" i="2"/>
  <c r="H690" i="2"/>
  <c r="H689" i="2"/>
  <c r="H688" i="2"/>
  <c r="H687" i="2"/>
  <c r="H686" i="2"/>
  <c r="H685" i="2"/>
  <c r="H684" i="2"/>
  <c r="H683" i="2"/>
  <c r="H682" i="2"/>
  <c r="H681" i="2"/>
  <c r="H680" i="2"/>
  <c r="H679" i="2"/>
  <c r="H678" i="2"/>
  <c r="H677" i="2"/>
  <c r="H676" i="2"/>
  <c r="H675" i="2"/>
  <c r="H674" i="2"/>
  <c r="H673" i="2"/>
  <c r="H672" i="2"/>
  <c r="H671" i="2"/>
  <c r="H670" i="2"/>
  <c r="H669" i="2"/>
  <c r="H668" i="2"/>
  <c r="H667" i="2"/>
  <c r="H666" i="2"/>
  <c r="H665" i="2"/>
  <c r="H664" i="2"/>
  <c r="H663" i="2"/>
  <c r="H662" i="2"/>
  <c r="H661" i="2"/>
  <c r="H660" i="2"/>
  <c r="H659" i="2"/>
  <c r="H658" i="2"/>
  <c r="H657" i="2"/>
  <c r="H656" i="2"/>
  <c r="H655" i="2"/>
  <c r="H654" i="2"/>
  <c r="H653" i="2"/>
  <c r="H652" i="2"/>
  <c r="H651" i="2"/>
  <c r="H650" i="2"/>
  <c r="H649" i="2"/>
  <c r="H648" i="2"/>
  <c r="H647" i="2"/>
  <c r="H646" i="2"/>
  <c r="H645" i="2"/>
  <c r="H644" i="2"/>
  <c r="H643" i="2"/>
  <c r="H642" i="2"/>
  <c r="H641" i="2"/>
  <c r="H640" i="2"/>
  <c r="H639" i="2"/>
  <c r="H638" i="2"/>
  <c r="H637" i="2"/>
  <c r="H636" i="2"/>
  <c r="H635" i="2"/>
  <c r="H634" i="2"/>
  <c r="H633" i="2"/>
  <c r="H632" i="2"/>
  <c r="H631" i="2"/>
  <c r="H630" i="2"/>
  <c r="H629" i="2"/>
  <c r="H628" i="2"/>
  <c r="H627" i="2"/>
  <c r="H626" i="2"/>
  <c r="H625" i="2"/>
  <c r="H624" i="2"/>
  <c r="H623" i="2"/>
  <c r="H622" i="2"/>
  <c r="H621" i="2"/>
  <c r="H620" i="2"/>
  <c r="H619" i="2"/>
  <c r="H618" i="2"/>
  <c r="H617" i="2"/>
  <c r="H616" i="2"/>
  <c r="H615" i="2"/>
  <c r="H614" i="2"/>
  <c r="H613" i="2"/>
  <c r="H612" i="2"/>
  <c r="H611" i="2"/>
  <c r="H610" i="2"/>
  <c r="H609" i="2"/>
  <c r="H608" i="2"/>
  <c r="H607" i="2"/>
  <c r="H606" i="2"/>
  <c r="H605" i="2"/>
  <c r="H604" i="2"/>
  <c r="H603" i="2"/>
  <c r="H602" i="2"/>
  <c r="H601" i="2"/>
  <c r="H600" i="2"/>
  <c r="H599" i="2"/>
  <c r="H598" i="2"/>
  <c r="H597" i="2"/>
  <c r="H596" i="2"/>
  <c r="H595" i="2"/>
  <c r="H594" i="2"/>
  <c r="H593" i="2"/>
  <c r="H592" i="2"/>
  <c r="H591" i="2"/>
  <c r="H590" i="2"/>
  <c r="H589" i="2"/>
  <c r="H588" i="2"/>
  <c r="H587" i="2"/>
  <c r="H586" i="2"/>
  <c r="H585" i="2"/>
  <c r="H584" i="2"/>
  <c r="H583" i="2"/>
  <c r="H582" i="2"/>
  <c r="H581" i="2"/>
  <c r="H580" i="2"/>
  <c r="H579" i="2"/>
  <c r="H578" i="2"/>
  <c r="H577" i="2"/>
  <c r="H576" i="2"/>
  <c r="H575" i="2"/>
  <c r="H574" i="2"/>
  <c r="H573" i="2"/>
  <c r="H572" i="2"/>
  <c r="H571" i="2"/>
  <c r="H570" i="2"/>
  <c r="H569" i="2"/>
  <c r="H568" i="2"/>
  <c r="H567" i="2"/>
  <c r="H566" i="2"/>
  <c r="H565" i="2"/>
  <c r="H564" i="2"/>
  <c r="H563" i="2"/>
  <c r="H562" i="2"/>
  <c r="H561" i="2"/>
  <c r="H560" i="2"/>
  <c r="H559" i="2"/>
  <c r="H558" i="2"/>
  <c r="H557" i="2"/>
  <c r="H556" i="2"/>
  <c r="H555" i="2"/>
  <c r="H554" i="2"/>
  <c r="H553" i="2"/>
  <c r="H552" i="2"/>
  <c r="H551" i="2"/>
  <c r="H550" i="2"/>
  <c r="H549" i="2"/>
  <c r="H548" i="2"/>
  <c r="H547" i="2"/>
  <c r="H546" i="2"/>
  <c r="H545" i="2"/>
  <c r="H544" i="2"/>
  <c r="H543" i="2"/>
  <c r="H542" i="2"/>
  <c r="H541" i="2"/>
  <c r="H540" i="2"/>
  <c r="H539" i="2"/>
  <c r="H538" i="2"/>
  <c r="H537" i="2"/>
  <c r="H536" i="2"/>
  <c r="H535" i="2"/>
  <c r="H534" i="2"/>
  <c r="H533" i="2"/>
  <c r="H532" i="2"/>
  <c r="H531" i="2"/>
  <c r="H530" i="2"/>
  <c r="H529" i="2"/>
  <c r="H528" i="2"/>
  <c r="H527" i="2"/>
  <c r="H526" i="2"/>
  <c r="H525" i="2"/>
  <c r="H524" i="2"/>
  <c r="H523" i="2"/>
  <c r="H522" i="2"/>
  <c r="H521" i="2"/>
  <c r="H520" i="2"/>
  <c r="H519" i="2"/>
  <c r="H518" i="2"/>
  <c r="H517" i="2"/>
  <c r="H516" i="2"/>
  <c r="H515" i="2"/>
  <c r="H514" i="2"/>
  <c r="H513" i="2"/>
  <c r="H512" i="2"/>
  <c r="H511" i="2"/>
  <c r="H510" i="2"/>
  <c r="H509" i="2"/>
  <c r="H508" i="2"/>
  <c r="H507" i="2"/>
  <c r="H506" i="2"/>
  <c r="H505" i="2"/>
  <c r="H504" i="2"/>
  <c r="H503" i="2"/>
  <c r="H502" i="2"/>
  <c r="H501" i="2"/>
  <c r="H500" i="2"/>
  <c r="H499" i="2"/>
  <c r="H498" i="2"/>
  <c r="H497" i="2"/>
  <c r="H496" i="2"/>
  <c r="H495" i="2"/>
  <c r="H494" i="2"/>
  <c r="H493" i="2"/>
  <c r="H492" i="2"/>
  <c r="H491" i="2"/>
  <c r="H490" i="2"/>
  <c r="H489" i="2"/>
  <c r="H488" i="2"/>
  <c r="H487" i="2"/>
  <c r="H486" i="2"/>
  <c r="H485" i="2"/>
  <c r="H484" i="2"/>
  <c r="H483" i="2"/>
  <c r="H482" i="2"/>
  <c r="H481" i="2"/>
  <c r="H480" i="2"/>
  <c r="H479" i="2"/>
  <c r="H478" i="2"/>
  <c r="H477" i="2"/>
  <c r="H476" i="2"/>
  <c r="H475" i="2"/>
  <c r="H474" i="2"/>
  <c r="H473" i="2"/>
  <c r="H472" i="2"/>
  <c r="H471" i="2"/>
  <c r="H470" i="2"/>
  <c r="H469" i="2"/>
  <c r="H468" i="2"/>
  <c r="H467" i="2"/>
  <c r="H466" i="2"/>
  <c r="H465" i="2"/>
  <c r="H464" i="2"/>
  <c r="H463" i="2"/>
  <c r="H462" i="2"/>
  <c r="H461" i="2"/>
  <c r="H460" i="2"/>
  <c r="H459" i="2"/>
  <c r="H458" i="2"/>
  <c r="H457" i="2"/>
  <c r="H456" i="2"/>
  <c r="H455" i="2"/>
  <c r="H454" i="2"/>
  <c r="H453" i="2"/>
  <c r="H452" i="2"/>
  <c r="H451" i="2"/>
  <c r="H450" i="2"/>
  <c r="H449" i="2"/>
  <c r="H448" i="2"/>
  <c r="H447" i="2"/>
  <c r="H446" i="2"/>
  <c r="H445" i="2"/>
  <c r="H444" i="2"/>
  <c r="H443" i="2"/>
  <c r="H442" i="2"/>
  <c r="H441" i="2"/>
  <c r="H440" i="2"/>
  <c r="H439" i="2"/>
  <c r="H438" i="2"/>
  <c r="H437" i="2"/>
  <c r="H436" i="2"/>
  <c r="H435" i="2"/>
  <c r="H434" i="2"/>
  <c r="H433" i="2"/>
  <c r="H432" i="2"/>
  <c r="H431" i="2"/>
  <c r="H430" i="2"/>
  <c r="H429" i="2"/>
  <c r="H428" i="2"/>
  <c r="H427" i="2"/>
  <c r="H426" i="2"/>
  <c r="H425" i="2"/>
  <c r="H424" i="2"/>
  <c r="H423" i="2"/>
  <c r="H422" i="2"/>
  <c r="H421" i="2"/>
  <c r="H420" i="2"/>
  <c r="H419" i="2"/>
  <c r="H418" i="2"/>
  <c r="H417" i="2"/>
  <c r="H416" i="2"/>
  <c r="H415" i="2"/>
  <c r="H414" i="2"/>
  <c r="H413" i="2"/>
  <c r="H412" i="2"/>
  <c r="H411" i="2"/>
  <c r="H410" i="2"/>
  <c r="H409" i="2"/>
  <c r="H408" i="2"/>
  <c r="H407" i="2"/>
  <c r="H406" i="2"/>
  <c r="H405" i="2"/>
  <c r="H404" i="2"/>
  <c r="H403" i="2"/>
  <c r="H402" i="2"/>
  <c r="H401" i="2"/>
  <c r="H400" i="2"/>
  <c r="H399" i="2"/>
  <c r="H398" i="2"/>
  <c r="H397" i="2"/>
  <c r="H396" i="2"/>
  <c r="H395" i="2"/>
  <c r="H394" i="2"/>
  <c r="H393" i="2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7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I1401" i="2" l="1"/>
  <c r="I1385" i="2"/>
  <c r="E2" i="2"/>
  <c r="I1500" i="2"/>
  <c r="I1492" i="2"/>
  <c r="I1475" i="2"/>
  <c r="I1467" i="2"/>
  <c r="I1460" i="2"/>
  <c r="I1452" i="2"/>
  <c r="I1364" i="2"/>
  <c r="I1356" i="2"/>
  <c r="I1276" i="2"/>
  <c r="I1268" i="2"/>
  <c r="I1260" i="2"/>
  <c r="I1252" i="2"/>
  <c r="I1200" i="2"/>
  <c r="I1196" i="2"/>
  <c r="I1195" i="2"/>
  <c r="I1187" i="2"/>
  <c r="I1179" i="2"/>
  <c r="I1171" i="2"/>
  <c r="I1163" i="2"/>
  <c r="I1108" i="2"/>
  <c r="I1100" i="2"/>
  <c r="I1092" i="2"/>
  <c r="I1084" i="2"/>
  <c r="I1080" i="2"/>
  <c r="I1076" i="2"/>
  <c r="I996" i="2"/>
  <c r="I988" i="2"/>
  <c r="I980" i="2"/>
  <c r="I972" i="2"/>
  <c r="I964" i="2"/>
  <c r="I924" i="2"/>
  <c r="I772" i="2"/>
  <c r="I764" i="2"/>
  <c r="I756" i="2"/>
  <c r="I740" i="2"/>
  <c r="I732" i="2"/>
  <c r="I724" i="2"/>
  <c r="I716" i="2"/>
  <c r="I700" i="2"/>
  <c r="I676" i="2"/>
  <c r="I580" i="2"/>
  <c r="I500" i="2"/>
  <c r="I428" i="2"/>
  <c r="I420" i="2"/>
  <c r="I412" i="2"/>
  <c r="I404" i="2"/>
  <c r="I380" i="2"/>
  <c r="I260" i="2"/>
  <c r="I220" i="2"/>
  <c r="I204" i="2"/>
  <c r="I196" i="2"/>
  <c r="I176" i="2"/>
  <c r="I100" i="2"/>
  <c r="I84" i="2"/>
  <c r="I52" i="2"/>
  <c r="I44" i="2"/>
  <c r="I36" i="2"/>
  <c r="I28" i="2"/>
  <c r="D2" i="2"/>
  <c r="H2" i="2" s="1"/>
  <c r="B2" i="2"/>
  <c r="F100" i="1"/>
  <c r="D100" i="1"/>
  <c r="C100" i="1"/>
  <c r="B100" i="1"/>
  <c r="F99" i="1"/>
  <c r="D99" i="1"/>
  <c r="C99" i="1"/>
  <c r="B99" i="1"/>
  <c r="F98" i="1"/>
  <c r="D98" i="1"/>
  <c r="C98" i="1"/>
  <c r="B98" i="1"/>
  <c r="F97" i="1"/>
  <c r="D97" i="1"/>
  <c r="C97" i="1"/>
  <c r="B97" i="1"/>
  <c r="F96" i="1"/>
  <c r="D96" i="1"/>
  <c r="C96" i="1"/>
  <c r="B96" i="1"/>
  <c r="F95" i="1"/>
  <c r="D95" i="1"/>
  <c r="C95" i="1"/>
  <c r="B95" i="1"/>
  <c r="F94" i="1"/>
  <c r="D94" i="1"/>
  <c r="C94" i="1"/>
  <c r="B94" i="1"/>
  <c r="F93" i="1"/>
  <c r="D93" i="1"/>
  <c r="C93" i="1"/>
  <c r="B93" i="1"/>
  <c r="F92" i="1"/>
  <c r="D92" i="1"/>
  <c r="C92" i="1"/>
  <c r="B92" i="1"/>
  <c r="F91" i="1"/>
  <c r="D91" i="1"/>
  <c r="C91" i="1"/>
  <c r="B91" i="1"/>
  <c r="F90" i="1"/>
  <c r="D90" i="1"/>
  <c r="C90" i="1"/>
  <c r="B90" i="1"/>
  <c r="F89" i="1"/>
  <c r="D89" i="1"/>
  <c r="C89" i="1"/>
  <c r="B89" i="1"/>
  <c r="F88" i="1"/>
  <c r="D88" i="1"/>
  <c r="C88" i="1"/>
  <c r="B88" i="1"/>
  <c r="F87" i="1"/>
  <c r="D87" i="1"/>
  <c r="C87" i="1"/>
  <c r="B87" i="1"/>
  <c r="F86" i="1"/>
  <c r="D86" i="1"/>
  <c r="C86" i="1"/>
  <c r="B86" i="1"/>
  <c r="F85" i="1"/>
  <c r="D85" i="1"/>
  <c r="C85" i="1"/>
  <c r="B85" i="1"/>
  <c r="F84" i="1"/>
  <c r="D84" i="1"/>
  <c r="C84" i="1"/>
  <c r="B84" i="1"/>
  <c r="F83" i="1"/>
  <c r="D83" i="1"/>
  <c r="C83" i="1"/>
  <c r="B83" i="1"/>
  <c r="F82" i="1"/>
  <c r="D82" i="1"/>
  <c r="C82" i="1"/>
  <c r="B82" i="1"/>
  <c r="F81" i="1"/>
  <c r="D81" i="1"/>
  <c r="C81" i="1"/>
  <c r="B81" i="1"/>
  <c r="F80" i="1"/>
  <c r="D80" i="1"/>
  <c r="C80" i="1"/>
  <c r="B80" i="1"/>
  <c r="F79" i="1"/>
  <c r="D79" i="1"/>
  <c r="C79" i="1"/>
  <c r="B79" i="1"/>
  <c r="F78" i="1"/>
  <c r="D78" i="1"/>
  <c r="C78" i="1"/>
  <c r="B78" i="1"/>
  <c r="F77" i="1"/>
  <c r="D77" i="1"/>
  <c r="C77" i="1"/>
  <c r="B77" i="1"/>
  <c r="F76" i="1"/>
  <c r="D76" i="1"/>
  <c r="C76" i="1"/>
  <c r="B76" i="1"/>
  <c r="F75" i="1"/>
  <c r="D75" i="1"/>
  <c r="C75" i="1"/>
  <c r="B75" i="1"/>
  <c r="F74" i="1"/>
  <c r="D74" i="1"/>
  <c r="C74" i="1"/>
  <c r="B74" i="1"/>
  <c r="F73" i="1"/>
  <c r="D73" i="1"/>
  <c r="C73" i="1"/>
  <c r="B73" i="1"/>
  <c r="F72" i="1"/>
  <c r="D72" i="1"/>
  <c r="C72" i="1"/>
  <c r="B72" i="1"/>
  <c r="F71" i="1"/>
  <c r="D71" i="1"/>
  <c r="C71" i="1"/>
  <c r="B71" i="1"/>
  <c r="F70" i="1"/>
  <c r="D70" i="1"/>
  <c r="C70" i="1"/>
  <c r="B70" i="1"/>
  <c r="F69" i="1"/>
  <c r="D69" i="1"/>
  <c r="C69" i="1"/>
  <c r="B69" i="1"/>
  <c r="F68" i="1"/>
  <c r="D68" i="1"/>
  <c r="C68" i="1"/>
  <c r="B68" i="1"/>
  <c r="F67" i="1"/>
  <c r="D67" i="1"/>
  <c r="C67" i="1"/>
  <c r="B67" i="1"/>
  <c r="F66" i="1"/>
  <c r="D66" i="1"/>
  <c r="C66" i="1"/>
  <c r="B66" i="1"/>
  <c r="F65" i="1"/>
  <c r="D65" i="1"/>
  <c r="C65" i="1"/>
  <c r="B65" i="1"/>
  <c r="F64" i="1"/>
  <c r="D64" i="1"/>
  <c r="C64" i="1"/>
  <c r="B64" i="1"/>
  <c r="F63" i="1"/>
  <c r="D63" i="1"/>
  <c r="C63" i="1"/>
  <c r="B63" i="1"/>
  <c r="F62" i="1"/>
  <c r="D62" i="1"/>
  <c r="C62" i="1"/>
  <c r="B62" i="1"/>
  <c r="F61" i="1"/>
  <c r="D61" i="1"/>
  <c r="C61" i="1"/>
  <c r="B61" i="1"/>
  <c r="F60" i="1"/>
  <c r="D60" i="1"/>
  <c r="C60" i="1"/>
  <c r="B60" i="1"/>
  <c r="F59" i="1"/>
  <c r="D59" i="1"/>
  <c r="C59" i="1"/>
  <c r="B59" i="1"/>
  <c r="F58" i="1"/>
  <c r="D58" i="1"/>
  <c r="C58" i="1"/>
  <c r="B58" i="1"/>
  <c r="F57" i="1"/>
  <c r="D57" i="1"/>
  <c r="C57" i="1"/>
  <c r="B57" i="1"/>
  <c r="F56" i="1"/>
  <c r="D56" i="1"/>
  <c r="C56" i="1"/>
  <c r="B56" i="1"/>
  <c r="F55" i="1"/>
  <c r="D55" i="1"/>
  <c r="C55" i="1"/>
  <c r="B55" i="1"/>
  <c r="F54" i="1"/>
  <c r="D54" i="1"/>
  <c r="C54" i="1"/>
  <c r="B54" i="1"/>
  <c r="F53" i="1"/>
  <c r="D53" i="1"/>
  <c r="C53" i="1"/>
  <c r="B53" i="1"/>
  <c r="F52" i="1"/>
  <c r="D52" i="1"/>
  <c r="C52" i="1"/>
  <c r="B52" i="1"/>
  <c r="F51" i="1"/>
  <c r="D51" i="1"/>
  <c r="C51" i="1"/>
  <c r="B51" i="1"/>
  <c r="F50" i="1"/>
  <c r="D50" i="1"/>
  <c r="C50" i="1"/>
  <c r="B50" i="1"/>
  <c r="F49" i="1"/>
  <c r="D49" i="1"/>
  <c r="C49" i="1"/>
  <c r="B49" i="1"/>
  <c r="F48" i="1"/>
  <c r="D48" i="1"/>
  <c r="C48" i="1"/>
  <c r="B48" i="1"/>
  <c r="F47" i="1"/>
  <c r="D47" i="1"/>
  <c r="C47" i="1"/>
  <c r="B47" i="1"/>
  <c r="F46" i="1"/>
  <c r="D46" i="1"/>
  <c r="C46" i="1"/>
  <c r="B46" i="1"/>
  <c r="F45" i="1"/>
  <c r="D45" i="1"/>
  <c r="C45" i="1"/>
  <c r="B45" i="1"/>
  <c r="F44" i="1"/>
  <c r="D44" i="1"/>
  <c r="C44" i="1"/>
  <c r="B44" i="1"/>
  <c r="F43" i="1"/>
  <c r="D43" i="1"/>
  <c r="C43" i="1"/>
  <c r="B43" i="1"/>
  <c r="F42" i="1"/>
  <c r="D42" i="1"/>
  <c r="C42" i="1"/>
  <c r="B42" i="1"/>
  <c r="F41" i="1"/>
  <c r="D41" i="1"/>
  <c r="C41" i="1"/>
  <c r="B41" i="1"/>
  <c r="F40" i="1"/>
  <c r="D40" i="1"/>
  <c r="C40" i="1"/>
  <c r="B40" i="1"/>
  <c r="F39" i="1"/>
  <c r="D39" i="1"/>
  <c r="C39" i="1"/>
  <c r="B39" i="1"/>
  <c r="F38" i="1"/>
  <c r="D38" i="1"/>
  <c r="C38" i="1"/>
  <c r="B38" i="1"/>
  <c r="F37" i="1"/>
  <c r="D37" i="1"/>
  <c r="C37" i="1"/>
  <c r="B37" i="1"/>
  <c r="F36" i="1"/>
  <c r="D36" i="1"/>
  <c r="C36" i="1"/>
  <c r="B36" i="1"/>
  <c r="F35" i="1"/>
  <c r="D35" i="1"/>
  <c r="C35" i="1"/>
  <c r="B35" i="1"/>
  <c r="F34" i="1"/>
  <c r="D34" i="1"/>
  <c r="C34" i="1"/>
  <c r="B34" i="1"/>
  <c r="F33" i="1"/>
  <c r="D33" i="1"/>
  <c r="C33" i="1"/>
  <c r="B33" i="1"/>
  <c r="F32" i="1"/>
  <c r="D32" i="1"/>
  <c r="C32" i="1"/>
  <c r="B32" i="1"/>
  <c r="F31" i="1"/>
  <c r="D31" i="1"/>
  <c r="C31" i="1"/>
  <c r="B31" i="1"/>
  <c r="F30" i="1"/>
  <c r="D30" i="1"/>
  <c r="C30" i="1"/>
  <c r="B30" i="1"/>
  <c r="F29" i="1"/>
  <c r="D29" i="1"/>
  <c r="C29" i="1"/>
  <c r="B29" i="1"/>
  <c r="F28" i="1"/>
  <c r="D28" i="1"/>
  <c r="C28" i="1"/>
  <c r="B28" i="1"/>
  <c r="F27" i="1"/>
  <c r="D27" i="1"/>
  <c r="C27" i="1"/>
  <c r="B27" i="1"/>
  <c r="F26" i="1"/>
  <c r="D26" i="1"/>
  <c r="C26" i="1"/>
  <c r="B26" i="1"/>
  <c r="F25" i="1"/>
  <c r="D25" i="1"/>
  <c r="C25" i="1"/>
  <c r="B25" i="1"/>
  <c r="F24" i="1"/>
  <c r="D24" i="1"/>
  <c r="C24" i="1"/>
  <c r="B24" i="1"/>
  <c r="F23" i="1"/>
  <c r="D23" i="1"/>
  <c r="C23" i="1"/>
  <c r="B23" i="1"/>
  <c r="F22" i="1"/>
  <c r="D22" i="1"/>
  <c r="C22" i="1"/>
  <c r="B22" i="1"/>
  <c r="D21" i="1"/>
  <c r="C21" i="1"/>
  <c r="B21" i="1"/>
  <c r="D20" i="1"/>
  <c r="C20" i="1"/>
  <c r="B20" i="1"/>
  <c r="D19" i="1"/>
  <c r="C19" i="1"/>
  <c r="B19" i="1"/>
  <c r="D18" i="1"/>
  <c r="C18" i="1"/>
  <c r="B18" i="1"/>
  <c r="D17" i="1"/>
  <c r="C17" i="1"/>
  <c r="B17" i="1"/>
  <c r="D16" i="1"/>
  <c r="C16" i="1"/>
  <c r="B16" i="1"/>
  <c r="D15" i="1"/>
  <c r="C15" i="1"/>
  <c r="B15" i="1"/>
  <c r="D14" i="1"/>
  <c r="C14" i="1"/>
  <c r="B14" i="1"/>
  <c r="D13" i="1"/>
  <c r="C13" i="1"/>
  <c r="B13" i="1"/>
  <c r="D12" i="1"/>
  <c r="C12" i="1"/>
  <c r="B12" i="1"/>
  <c r="D11" i="1"/>
  <c r="C11" i="1"/>
  <c r="B11" i="1"/>
  <c r="D10" i="1"/>
  <c r="C10" i="1"/>
  <c r="B10" i="1"/>
  <c r="D9" i="1"/>
  <c r="C9" i="1"/>
  <c r="B9" i="1"/>
  <c r="D8" i="1"/>
  <c r="C8" i="1"/>
  <c r="B8" i="1"/>
  <c r="D7" i="1"/>
  <c r="C7" i="1"/>
  <c r="B7" i="1"/>
  <c r="D6" i="1"/>
  <c r="C6" i="1"/>
  <c r="B6" i="1"/>
  <c r="D5" i="1"/>
  <c r="C5" i="1"/>
  <c r="B5" i="1"/>
  <c r="D4" i="1"/>
  <c r="C4" i="1"/>
  <c r="B4" i="1"/>
  <c r="D3" i="1"/>
  <c r="C3" i="1"/>
  <c r="B3" i="1"/>
  <c r="D2" i="1"/>
  <c r="C2" i="1"/>
  <c r="B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G363" i="2" l="1" a="1"/>
  <c r="G363" i="2" s="1"/>
  <c r="A363" i="2" s="1"/>
  <c r="G325" i="2" a="1"/>
  <c r="G325" i="2" s="1"/>
  <c r="A325" i="2" s="1"/>
  <c r="G773" i="2" a="1"/>
  <c r="G773" i="2" s="1"/>
  <c r="A773" i="2" s="1"/>
  <c r="G370" i="2" a="1"/>
  <c r="G370" i="2" s="1"/>
  <c r="A370" i="2" s="1"/>
  <c r="G1008" i="2" a="1"/>
  <c r="G1008" i="2" s="1"/>
  <c r="A1008" i="2" s="1"/>
  <c r="G1132" i="2" a="1"/>
  <c r="G1132" i="2" s="1"/>
  <c r="A1132" i="2" s="1"/>
  <c r="G97" i="2" a="1"/>
  <c r="G97" i="2" s="1"/>
  <c r="A97" i="2" s="1"/>
  <c r="G918" i="2" a="1"/>
  <c r="G918" i="2" s="1"/>
  <c r="A918" i="2" s="1"/>
  <c r="G1155" i="2" a="1"/>
  <c r="G1155" i="2" s="1"/>
  <c r="A1155" i="2" s="1"/>
  <c r="G1279" i="2" a="1"/>
  <c r="G1279" i="2" s="1"/>
  <c r="A1279" i="2" s="1"/>
  <c r="G913" i="2" a="1"/>
  <c r="G913" i="2" s="1"/>
  <c r="A913" i="2" s="1"/>
  <c r="G1351" i="2" a="1"/>
  <c r="G1351" i="2" s="1"/>
  <c r="A1351" i="2" s="1"/>
  <c r="G1156" i="2" a="1"/>
  <c r="G1156" i="2" s="1"/>
  <c r="A1156" i="2" s="1"/>
  <c r="G1127" i="2" a="1"/>
  <c r="G1127" i="2" s="1"/>
  <c r="A1127" i="2" s="1"/>
  <c r="G1024" i="2" a="1"/>
  <c r="G1024" i="2" s="1"/>
  <c r="A1024" i="2" s="1"/>
  <c r="G894" i="2" a="1"/>
  <c r="G894" i="2" s="1"/>
  <c r="A894" i="2" s="1"/>
  <c r="G394" i="2" a="1"/>
  <c r="G394" i="2" s="1"/>
  <c r="A394" i="2" s="1"/>
  <c r="G106" i="2" a="1"/>
  <c r="G106" i="2" s="1"/>
  <c r="A106" i="2" s="1"/>
  <c r="G664" i="2" a="1"/>
  <c r="G664" i="2" s="1"/>
  <c r="A664" i="2" s="1"/>
  <c r="G484" i="2" a="1"/>
  <c r="G484" i="2" s="1"/>
  <c r="A484" i="2" s="1"/>
  <c r="G41" i="2" a="1"/>
  <c r="G41" i="2" s="1"/>
  <c r="A41" i="2" s="1"/>
  <c r="G845" i="2" a="1"/>
  <c r="G845" i="2" s="1"/>
  <c r="A845" i="2" s="1"/>
  <c r="G1358" i="2" a="1"/>
  <c r="G1358" i="2" s="1"/>
  <c r="A1358" i="2" s="1"/>
  <c r="G821" i="2" a="1"/>
  <c r="G821" i="2" s="1"/>
  <c r="A821" i="2" s="1"/>
  <c r="G870" i="2" a="1"/>
  <c r="G870" i="2" s="1"/>
  <c r="A870" i="2" s="1"/>
  <c r="G1425" i="2" a="1"/>
  <c r="G1425" i="2" s="1"/>
  <c r="A1425" i="2" s="1"/>
  <c r="G1417" i="2" a="1"/>
  <c r="G1417" i="2" s="1"/>
  <c r="A1417" i="2" s="1"/>
  <c r="G1054" i="2" a="1"/>
  <c r="G1054" i="2" s="1"/>
  <c r="A1054" i="2" s="1"/>
  <c r="G955" i="2" a="1"/>
  <c r="G955" i="2" s="1"/>
  <c r="A955" i="2" s="1"/>
  <c r="G371" i="2" a="1"/>
  <c r="G371" i="2" s="1"/>
  <c r="A371" i="2" s="1"/>
  <c r="G1138" i="2" a="1"/>
  <c r="G1138" i="2" s="1"/>
  <c r="A1138" i="2" s="1"/>
  <c r="G485" i="2" a="1"/>
  <c r="G485" i="2" s="1"/>
  <c r="A485" i="2" s="1"/>
  <c r="G293" i="2" a="1"/>
  <c r="G293" i="2" s="1"/>
  <c r="A293" i="2" s="1"/>
  <c r="G1192" i="2" a="1"/>
  <c r="G1192" i="2" s="1"/>
  <c r="A1192" i="2" s="1"/>
  <c r="G549" i="2" a="1"/>
  <c r="G549" i="2" s="1"/>
  <c r="A549" i="2" s="1"/>
  <c r="G36" i="2" a="1"/>
  <c r="G36" i="2" s="1"/>
  <c r="A36" i="2" s="1"/>
  <c r="G390" i="2" a="1"/>
  <c r="G390" i="2" s="1"/>
  <c r="A390" i="2" s="1"/>
  <c r="G694" i="2" a="1"/>
  <c r="G694" i="2" s="1"/>
  <c r="A694" i="2" s="1"/>
  <c r="G54" i="2" a="1"/>
  <c r="G54" i="2" s="1"/>
  <c r="A54" i="2" s="1"/>
  <c r="G40" i="2" a="1"/>
  <c r="G40" i="2" s="1"/>
  <c r="A40" i="2" s="1"/>
  <c r="G522" i="2" a="1"/>
  <c r="G522" i="2" s="1"/>
  <c r="A522" i="2" s="1"/>
  <c r="G365" i="2" a="1"/>
  <c r="G365" i="2" s="1"/>
  <c r="A365" i="2" s="1"/>
  <c r="G868" i="2" a="1"/>
  <c r="G868" i="2" s="1"/>
  <c r="A868" i="2" s="1"/>
  <c r="G697" i="2" a="1"/>
  <c r="G697" i="2" s="1"/>
  <c r="A697" i="2" s="1"/>
  <c r="G1143" i="2" a="1"/>
  <c r="G1143" i="2" s="1"/>
  <c r="A1143" i="2" s="1"/>
  <c r="G776" i="2" a="1"/>
  <c r="G776" i="2" s="1"/>
  <c r="A776" i="2" s="1"/>
  <c r="G1200" i="2" a="1"/>
  <c r="G1200" i="2" s="1"/>
  <c r="A1200" i="2" s="1"/>
  <c r="G400" i="2" a="1"/>
  <c r="G400" i="2" s="1"/>
  <c r="A400" i="2" s="1"/>
  <c r="G192" i="2" a="1"/>
  <c r="G192" i="2" s="1"/>
  <c r="A192" i="2" s="1"/>
  <c r="G865" i="2" a="1"/>
  <c r="G865" i="2" s="1"/>
  <c r="A865" i="2" s="1"/>
  <c r="G470" i="2" a="1"/>
  <c r="G470" i="2" s="1"/>
  <c r="A470" i="2" s="1"/>
  <c r="G404" i="2" a="1"/>
  <c r="G404" i="2" s="1"/>
  <c r="A404" i="2" s="1"/>
  <c r="G859" i="2" a="1"/>
  <c r="G859" i="2" s="1"/>
  <c r="A859" i="2" s="1"/>
  <c r="G446" i="2" a="1"/>
  <c r="G446" i="2" s="1"/>
  <c r="A446" i="2" s="1"/>
  <c r="G786" i="2" a="1"/>
  <c r="G786" i="2" s="1"/>
  <c r="A786" i="2" s="1"/>
  <c r="G834" i="2" a="1"/>
  <c r="G834" i="2" s="1"/>
  <c r="A834" i="2" s="1"/>
  <c r="G435" i="2" a="1"/>
  <c r="G435" i="2" s="1"/>
  <c r="A435" i="2" s="1"/>
  <c r="G419" i="2" a="1"/>
  <c r="G419" i="2" s="1"/>
  <c r="A419" i="2" s="1"/>
  <c r="G391" i="2" a="1"/>
  <c r="G391" i="2" s="1"/>
  <c r="A391" i="2" s="1"/>
  <c r="G383" i="2" a="1"/>
  <c r="G383" i="2" s="1"/>
  <c r="A383" i="2" s="1"/>
  <c r="G379" i="2" a="1"/>
  <c r="G379" i="2" s="1"/>
  <c r="A379" i="2" s="1"/>
  <c r="G71" i="2" a="1"/>
  <c r="G71" i="2" s="1"/>
  <c r="A71" i="2" s="1"/>
  <c r="G59" i="2" a="1"/>
  <c r="G59" i="2" s="1"/>
  <c r="A59" i="2" s="1"/>
  <c r="G43" i="2" a="1"/>
  <c r="G43" i="2" s="1"/>
  <c r="A43" i="2" s="1"/>
  <c r="G418" i="2" a="1"/>
  <c r="G418" i="2" s="1"/>
  <c r="A418" i="2" s="1"/>
  <c r="G629" i="2" a="1"/>
  <c r="G629" i="2" s="1"/>
  <c r="A629" i="2" s="1"/>
  <c r="G493" i="2" a="1"/>
  <c r="G493" i="2" s="1"/>
  <c r="A493" i="2" s="1"/>
  <c r="G1330" i="2" a="1"/>
  <c r="G1330" i="2" s="1"/>
  <c r="A1330" i="2" s="1"/>
  <c r="G1326" i="2" a="1"/>
  <c r="G1326" i="2" s="1"/>
  <c r="A1326" i="2" s="1"/>
  <c r="G1123" i="2" a="1"/>
  <c r="G1123" i="2" s="1"/>
  <c r="A1123" i="2" s="1"/>
  <c r="G793" i="2" a="1"/>
  <c r="G793" i="2" s="1"/>
  <c r="A793" i="2" s="1"/>
  <c r="G715" i="2" a="1"/>
  <c r="G715" i="2" s="1"/>
  <c r="A715" i="2" s="1"/>
  <c r="G527" i="2" a="1"/>
  <c r="G527" i="2" s="1"/>
  <c r="A527" i="2" s="1"/>
  <c r="G319" i="2" a="1"/>
  <c r="G319" i="2" s="1"/>
  <c r="A319" i="2" s="1"/>
  <c r="G271" i="2" a="1"/>
  <c r="G271" i="2" s="1"/>
  <c r="A271" i="2" s="1"/>
  <c r="G183" i="2" a="1"/>
  <c r="G183" i="2" s="1"/>
  <c r="A183" i="2" s="1"/>
  <c r="G1076" i="2" a="1"/>
  <c r="G1076" i="2" s="1"/>
  <c r="A1076" i="2" s="1"/>
  <c r="G165" i="2" a="1"/>
  <c r="G165" i="2" s="1"/>
  <c r="A165" i="2" s="1"/>
  <c r="G790" i="2" a="1"/>
  <c r="G790" i="2" s="1"/>
  <c r="A790" i="2" s="1"/>
  <c r="G1317" i="2" a="1"/>
  <c r="G1317" i="2" s="1"/>
  <c r="A1317" i="2" s="1"/>
  <c r="G1040" i="2" a="1"/>
  <c r="G1040" i="2" s="1"/>
  <c r="A1040" i="2" s="1"/>
  <c r="G1230" i="2" a="1"/>
  <c r="G1230" i="2" s="1"/>
  <c r="A1230" i="2" s="1"/>
  <c r="G358" i="2" a="1"/>
  <c r="G358" i="2" s="1"/>
  <c r="A358" i="2" s="1"/>
  <c r="G1217" i="2" a="1"/>
  <c r="G1217" i="2" s="1"/>
  <c r="A1217" i="2" s="1"/>
  <c r="G1362" i="2" a="1"/>
  <c r="G1362" i="2" s="1"/>
  <c r="A1362" i="2" s="1"/>
  <c r="G1020" i="2" a="1"/>
  <c r="G1020" i="2" s="1"/>
  <c r="A1020" i="2" s="1"/>
  <c r="G751" i="2" a="1"/>
  <c r="G751" i="2" s="1"/>
  <c r="A751" i="2" s="1"/>
  <c r="G167" i="2" a="1"/>
  <c r="G167" i="2" s="1"/>
  <c r="A167" i="2" s="1"/>
  <c r="G1323" i="2" a="1"/>
  <c r="G1323" i="2" s="1"/>
  <c r="A1323" i="2" s="1"/>
  <c r="G122" i="2" a="1"/>
  <c r="G122" i="2" s="1"/>
  <c r="A122" i="2" s="1"/>
  <c r="G885" i="2" a="1"/>
  <c r="G885" i="2" s="1"/>
  <c r="A885" i="2" s="1"/>
  <c r="G972" i="2" a="1"/>
  <c r="G972" i="2" s="1"/>
  <c r="A972" i="2" s="1"/>
  <c r="G561" i="2" a="1"/>
  <c r="G561" i="2" s="1"/>
  <c r="A561" i="2" s="1"/>
  <c r="G1367" i="2" a="1"/>
  <c r="G1367" i="2" s="1"/>
  <c r="A1367" i="2" s="1"/>
  <c r="G1161" i="2" a="1"/>
  <c r="G1161" i="2" s="1"/>
  <c r="A1161" i="2" s="1"/>
  <c r="G1398" i="2" a="1"/>
  <c r="G1398" i="2" s="1"/>
  <c r="A1398" i="2" s="1"/>
  <c r="G1392" i="2" a="1"/>
  <c r="G1392" i="2" s="1"/>
  <c r="A1392" i="2" s="1"/>
  <c r="G1139" i="2" a="1"/>
  <c r="G1139" i="2" s="1"/>
  <c r="A1139" i="2" s="1"/>
  <c r="G1272" i="2" a="1"/>
  <c r="G1272" i="2" s="1"/>
  <c r="A1272" i="2" s="1"/>
  <c r="G487" i="2" a="1"/>
  <c r="G487" i="2" s="1"/>
  <c r="A487" i="2" s="1"/>
  <c r="G187" i="2" a="1"/>
  <c r="G187" i="2" s="1"/>
  <c r="A187" i="2" s="1"/>
  <c r="G839" i="2" a="1"/>
  <c r="G839" i="2" s="1"/>
  <c r="A839" i="2" s="1"/>
  <c r="G6" i="2" a="1"/>
  <c r="G6" i="2" s="1"/>
  <c r="A6" i="2" s="1"/>
  <c r="G780" i="2" a="1"/>
  <c r="G780" i="2" s="1"/>
  <c r="A780" i="2" s="1"/>
  <c r="G1260" i="2" a="1"/>
  <c r="G1260" i="2" s="1"/>
  <c r="A1260" i="2" s="1"/>
  <c r="G110" i="2" a="1"/>
  <c r="G110" i="2" s="1"/>
  <c r="A110" i="2" s="1"/>
  <c r="G994" i="2" a="1"/>
  <c r="G994" i="2" s="1"/>
  <c r="A994" i="2" s="1"/>
  <c r="G908" i="2" a="1"/>
  <c r="G908" i="2" s="1"/>
  <c r="A908" i="2" s="1"/>
  <c r="G230" i="2" a="1"/>
  <c r="G230" i="2" s="1"/>
  <c r="A230" i="2" s="1"/>
  <c r="G977" i="2" a="1"/>
  <c r="G977" i="2" s="1"/>
  <c r="A977" i="2" s="1"/>
  <c r="G902" i="2" a="1"/>
  <c r="G902" i="2" s="1"/>
  <c r="A902" i="2" s="1"/>
  <c r="G1075" i="2" a="1"/>
  <c r="G1075" i="2" s="1"/>
  <c r="A1075" i="2" s="1"/>
  <c r="G802" i="2" a="1"/>
  <c r="G802" i="2" s="1"/>
  <c r="A802" i="2" s="1"/>
  <c r="G1255" i="2" a="1"/>
  <c r="G1255" i="2" s="1"/>
  <c r="A1255" i="2" s="1"/>
  <c r="G562" i="2" a="1"/>
  <c r="G562" i="2" s="1"/>
  <c r="A562" i="2" s="1"/>
  <c r="G207" i="2" a="1"/>
  <c r="G207" i="2" s="1"/>
  <c r="A207" i="2" s="1"/>
  <c r="G1492" i="2" a="1"/>
  <c r="G1492" i="2" s="1"/>
  <c r="A1492" i="2" s="1"/>
  <c r="G1163" i="2" a="1"/>
  <c r="G1163" i="2" s="1"/>
  <c r="A1163" i="2" s="1"/>
  <c r="G160" i="2" a="1"/>
  <c r="G160" i="2" s="1"/>
  <c r="A160" i="2" s="1"/>
  <c r="G1135" i="2" a="1"/>
  <c r="G1135" i="2" s="1"/>
  <c r="A1135" i="2" s="1"/>
  <c r="G236" i="2" a="1"/>
  <c r="G236" i="2" s="1"/>
  <c r="A236" i="2" s="1"/>
  <c r="G114" i="2" a="1"/>
  <c r="G114" i="2" s="1"/>
  <c r="A114" i="2" s="1"/>
  <c r="G1464" i="2" a="1"/>
  <c r="G1464" i="2" s="1"/>
  <c r="A1464" i="2" s="1"/>
  <c r="G105" i="2" a="1"/>
  <c r="G105" i="2" s="1"/>
  <c r="A105" i="2" s="1"/>
  <c r="G1142" i="2" a="1"/>
  <c r="G1142" i="2" s="1"/>
  <c r="A1142" i="2" s="1"/>
  <c r="G1235" i="2" a="1"/>
  <c r="G1235" i="2" s="1"/>
  <c r="A1235" i="2" s="1"/>
  <c r="G1107" i="2" a="1"/>
  <c r="G1107" i="2" s="1"/>
  <c r="A1107" i="2" s="1"/>
  <c r="G720" i="2" a="1"/>
  <c r="G720" i="2" s="1"/>
  <c r="A720" i="2" s="1"/>
  <c r="G1130" i="2" a="1"/>
  <c r="G1130" i="2" s="1"/>
  <c r="A1130" i="2" s="1"/>
  <c r="G546" i="2" a="1"/>
  <c r="G546" i="2" s="1"/>
  <c r="A546" i="2" s="1"/>
  <c r="G95" i="2" a="1"/>
  <c r="G95" i="2" s="1"/>
  <c r="A95" i="2" s="1"/>
  <c r="G1051" i="2" a="1"/>
  <c r="G1051" i="2" s="1"/>
  <c r="A1051" i="2" s="1"/>
  <c r="G927" i="2" a="1"/>
  <c r="G927" i="2" s="1"/>
  <c r="A927" i="2" s="1"/>
  <c r="G13" i="2" a="1"/>
  <c r="G13" i="2" s="1"/>
  <c r="A13" i="2" s="1"/>
  <c r="G125" i="2" a="1"/>
  <c r="G125" i="2" s="1"/>
  <c r="A125" i="2" s="1"/>
  <c r="G286" i="2" a="1"/>
  <c r="G286" i="2" s="1"/>
  <c r="A286" i="2" s="1"/>
  <c r="G1452" i="2" a="1"/>
  <c r="G1452" i="2" s="1"/>
  <c r="A1452" i="2" s="1"/>
  <c r="G828" i="2" a="1"/>
  <c r="G828" i="2" s="1"/>
  <c r="A828" i="2" s="1"/>
  <c r="G1018" i="2" a="1"/>
  <c r="G1018" i="2" s="1"/>
  <c r="A1018" i="2" s="1"/>
  <c r="G1062" i="2" a="1"/>
  <c r="G1062" i="2" s="1"/>
  <c r="A1062" i="2" s="1"/>
  <c r="G884" i="2" a="1"/>
  <c r="G884" i="2" s="1"/>
  <c r="A884" i="2" s="1"/>
  <c r="G1083" i="2" a="1"/>
  <c r="G1083" i="2" s="1"/>
  <c r="A1083" i="2" s="1"/>
  <c r="G1396" i="2" a="1"/>
  <c r="G1396" i="2" s="1"/>
  <c r="A1396" i="2" s="1"/>
  <c r="G589" i="2" a="1"/>
  <c r="G589" i="2" s="1"/>
  <c r="A589" i="2" s="1"/>
  <c r="G463" i="2" a="1"/>
  <c r="G463" i="2" s="1"/>
  <c r="A463" i="2" s="1"/>
  <c r="G127" i="2" a="1"/>
  <c r="G127" i="2" s="1"/>
  <c r="A127" i="2" s="1"/>
  <c r="G922" i="2" a="1"/>
  <c r="G922" i="2" s="1"/>
  <c r="A922" i="2" s="1"/>
  <c r="G799" i="2" a="1"/>
  <c r="G799" i="2" s="1"/>
  <c r="A799" i="2" s="1"/>
  <c r="G309" i="2" a="1"/>
  <c r="G309" i="2" s="1"/>
  <c r="A309" i="2" s="1"/>
  <c r="G1305" i="2" a="1"/>
  <c r="G1305" i="2" s="1"/>
  <c r="A1305" i="2" s="1"/>
  <c r="G164" i="2" a="1"/>
  <c r="G164" i="2" s="1"/>
  <c r="A164" i="2" s="1"/>
  <c r="G232" i="2" a="1"/>
  <c r="G232" i="2" s="1"/>
  <c r="A232" i="2" s="1"/>
  <c r="G89" i="2" a="1"/>
  <c r="G89" i="2" s="1"/>
  <c r="A89" i="2" s="1"/>
  <c r="G350" i="2" a="1"/>
  <c r="G350" i="2" s="1"/>
  <c r="A350" i="2" s="1"/>
  <c r="G1312" i="2" a="1"/>
  <c r="G1312" i="2" s="1"/>
  <c r="A1312" i="2" s="1"/>
  <c r="G1325" i="2" a="1"/>
  <c r="G1325" i="2" s="1"/>
  <c r="A1325" i="2" s="1"/>
  <c r="G1204" i="2" a="1"/>
  <c r="G1204" i="2" s="1"/>
  <c r="A1204" i="2" s="1"/>
  <c r="G1304" i="2" a="1"/>
  <c r="G1304" i="2" s="1"/>
  <c r="A1304" i="2" s="1"/>
  <c r="G626" i="2" a="1"/>
  <c r="G626" i="2" s="1"/>
  <c r="A626" i="2" s="1"/>
  <c r="G179" i="2" a="1"/>
  <c r="G179" i="2" s="1"/>
  <c r="A179" i="2" s="1"/>
  <c r="G341" i="2" a="1"/>
  <c r="G341" i="2" s="1"/>
  <c r="A341" i="2" s="1"/>
  <c r="G333" i="2" a="1"/>
  <c r="G333" i="2" s="1"/>
  <c r="A333" i="2" s="1"/>
  <c r="G1436" i="2" a="1"/>
  <c r="G1436" i="2" s="1"/>
  <c r="A1436" i="2" s="1"/>
  <c r="G1400" i="2" a="1"/>
  <c r="G1400" i="2" s="1"/>
  <c r="A1400" i="2" s="1"/>
  <c r="G467" i="2" a="1"/>
  <c r="G467" i="2" s="1"/>
  <c r="A467" i="2" s="1"/>
  <c r="G303" i="2" a="1"/>
  <c r="G303" i="2" s="1"/>
  <c r="A303" i="2" s="1"/>
  <c r="G155" i="2" a="1"/>
  <c r="G155" i="2" s="1"/>
  <c r="A155" i="2" s="1"/>
  <c r="G19" i="2" a="1"/>
  <c r="G19" i="2" s="1"/>
  <c r="A19" i="2" s="1"/>
  <c r="G558" i="2" a="1"/>
  <c r="G558" i="2" s="1"/>
  <c r="A558" i="2" s="1"/>
  <c r="G376" i="2" a="1"/>
  <c r="G376" i="2" s="1"/>
  <c r="A376" i="2" s="1"/>
  <c r="G1315" i="2" a="1"/>
  <c r="G1315" i="2" s="1"/>
  <c r="A1315" i="2" s="1"/>
  <c r="G402" i="2" a="1"/>
  <c r="G402" i="2" s="1"/>
  <c r="A402" i="2" s="1"/>
  <c r="G461" i="2" a="1"/>
  <c r="G461" i="2" s="1"/>
  <c r="A461" i="2" s="1"/>
  <c r="G960" i="2" a="1"/>
  <c r="G960" i="2" s="1"/>
  <c r="A960" i="2" s="1"/>
  <c r="G1298" i="2" a="1"/>
  <c r="G1298" i="2" s="1"/>
  <c r="A1298" i="2" s="1"/>
  <c r="G1332" i="2" a="1"/>
  <c r="G1332" i="2" s="1"/>
  <c r="A1332" i="2" s="1"/>
  <c r="G863" i="2" a="1"/>
  <c r="G863" i="2" s="1"/>
  <c r="A863" i="2" s="1"/>
  <c r="G623" i="2" a="1"/>
  <c r="G623" i="2" s="1"/>
  <c r="A623" i="2" s="1"/>
  <c r="G1401" i="2" a="1"/>
  <c r="G1401" i="2" s="1"/>
  <c r="A1401" i="2" s="1"/>
  <c r="G1341" i="2" a="1"/>
  <c r="G1341" i="2" s="1"/>
  <c r="A1341" i="2" s="1"/>
  <c r="G536" i="2" a="1"/>
  <c r="G536" i="2" s="1"/>
  <c r="A536" i="2" s="1"/>
  <c r="G107" i="2" a="1"/>
  <c r="G107" i="2" s="1"/>
  <c r="A107" i="2" s="1"/>
  <c r="G492" i="2" a="1"/>
  <c r="G492" i="2" s="1"/>
  <c r="A492" i="2" s="1"/>
  <c r="G864" i="2" a="1"/>
  <c r="G864" i="2" s="1"/>
  <c r="A864" i="2" s="1"/>
  <c r="G1460" i="2" a="1"/>
  <c r="G1460" i="2" s="1"/>
  <c r="A1460" i="2" s="1"/>
  <c r="G1134" i="2" a="1"/>
  <c r="G1134" i="2" s="1"/>
  <c r="A1134" i="2" s="1"/>
  <c r="G1166" i="2" a="1"/>
  <c r="G1166" i="2" s="1"/>
  <c r="A1166" i="2" s="1"/>
  <c r="G825" i="2" a="1"/>
  <c r="G825" i="2" s="1"/>
  <c r="A825" i="2" s="1"/>
  <c r="G399" i="2" a="1"/>
  <c r="G399" i="2" s="1"/>
  <c r="A399" i="2" s="1"/>
  <c r="G1003" i="2" a="1"/>
  <c r="G1003" i="2" s="1"/>
  <c r="A1003" i="2" s="1"/>
  <c r="G830" i="2" a="1"/>
  <c r="G830" i="2" s="1"/>
  <c r="A830" i="2" s="1"/>
  <c r="G1218" i="2" a="1"/>
  <c r="G1218" i="2" s="1"/>
  <c r="A1218" i="2" s="1"/>
  <c r="G1033" i="2" a="1"/>
  <c r="G1033" i="2" s="1"/>
  <c r="A1033" i="2" s="1"/>
  <c r="G1082" i="2" a="1"/>
  <c r="G1082" i="2" s="1"/>
  <c r="A1082" i="2" s="1"/>
  <c r="G582" i="2" a="1"/>
  <c r="G582" i="2" s="1"/>
  <c r="A582" i="2" s="1"/>
  <c r="G226" i="2" a="1"/>
  <c r="G226" i="2" s="1"/>
  <c r="A226" i="2" s="1"/>
  <c r="G1172" i="2" a="1"/>
  <c r="G1172" i="2" s="1"/>
  <c r="A1172" i="2" s="1"/>
  <c r="G73" i="2" a="1"/>
  <c r="G73" i="2" s="1"/>
  <c r="A73" i="2" s="1"/>
  <c r="G843" i="2" a="1"/>
  <c r="G843" i="2" s="1"/>
  <c r="A843" i="2" s="1"/>
  <c r="G1369" i="2" a="1"/>
  <c r="G1369" i="2" s="1"/>
  <c r="A1369" i="2" s="1"/>
  <c r="G1345" i="2" a="1"/>
  <c r="G1345" i="2" s="1"/>
  <c r="A1345" i="2" s="1"/>
  <c r="G1406" i="2" a="1"/>
  <c r="G1406" i="2" s="1"/>
  <c r="A1406" i="2" s="1"/>
  <c r="G1061" i="2" a="1"/>
  <c r="G1061" i="2" s="1"/>
  <c r="A1061" i="2" s="1"/>
  <c r="G632" i="2" a="1"/>
  <c r="G632" i="2" s="1"/>
  <c r="A632" i="2" s="1"/>
  <c r="G573" i="2" a="1"/>
  <c r="G573" i="2" s="1"/>
  <c r="A573" i="2" s="1"/>
  <c r="G255" i="2" a="1"/>
  <c r="G255" i="2" s="1"/>
  <c r="A255" i="2" s="1"/>
  <c r="G1454" i="2" a="1"/>
  <c r="G1454" i="2" s="1"/>
  <c r="A1454" i="2" s="1"/>
  <c r="G1236" i="2" a="1"/>
  <c r="G1236" i="2" s="1"/>
  <c r="A1236" i="2" s="1"/>
  <c r="G276" i="2" a="1"/>
  <c r="G276" i="2" s="1"/>
  <c r="A276" i="2" s="1"/>
  <c r="G662" i="2" a="1"/>
  <c r="G662" i="2" s="1"/>
  <c r="A662" i="2" s="1"/>
  <c r="G478" i="2" a="1"/>
  <c r="G478" i="2" s="1"/>
  <c r="A478" i="2" s="1"/>
  <c r="G81" i="2" a="1"/>
  <c r="G81" i="2" s="1"/>
  <c r="A81" i="2" s="1"/>
  <c r="G1225" i="2" a="1"/>
  <c r="G1225" i="2" s="1"/>
  <c r="A1225" i="2" s="1"/>
  <c r="G1197" i="2" a="1"/>
  <c r="G1197" i="2" s="1"/>
  <c r="A1197" i="2" s="1"/>
  <c r="G1021" i="2" a="1"/>
  <c r="G1021" i="2" s="1"/>
  <c r="A1021" i="2" s="1"/>
  <c r="G975" i="2" a="1"/>
  <c r="G975" i="2" s="1"/>
  <c r="A975" i="2" s="1"/>
  <c r="G911" i="2" a="1"/>
  <c r="G911" i="2" s="1"/>
  <c r="A911" i="2" s="1"/>
  <c r="G1393" i="2" a="1"/>
  <c r="G1393" i="2" s="1"/>
  <c r="A1393" i="2" s="1"/>
  <c r="G1336" i="2" a="1"/>
  <c r="G1336" i="2" s="1"/>
  <c r="A1336" i="2" s="1"/>
  <c r="G1373" i="2" a="1"/>
  <c r="G1373" i="2" s="1"/>
  <c r="A1373" i="2" s="1"/>
  <c r="G1227" i="2" a="1"/>
  <c r="G1227" i="2" s="1"/>
  <c r="A1227" i="2" s="1"/>
  <c r="G1000" i="2" a="1"/>
  <c r="G1000" i="2" s="1"/>
  <c r="A1000" i="2" s="1"/>
  <c r="G526" i="2" a="1"/>
  <c r="G526" i="2" s="1"/>
  <c r="A526" i="2" s="1"/>
  <c r="G1444" i="2" a="1"/>
  <c r="G1444" i="2" s="1"/>
  <c r="A1444" i="2" s="1"/>
  <c r="G772" i="2" a="1"/>
  <c r="G772" i="2" s="1"/>
  <c r="A772" i="2" s="1"/>
  <c r="G1091" i="2" a="1"/>
  <c r="G1091" i="2" s="1"/>
  <c r="A1091" i="2" s="1"/>
  <c r="G109" i="2" a="1"/>
  <c r="G109" i="2" s="1"/>
  <c r="A109" i="2" s="1"/>
  <c r="G921" i="2" a="1"/>
  <c r="G921" i="2" s="1"/>
  <c r="A921" i="2" s="1"/>
  <c r="G301" i="2" a="1"/>
  <c r="G301" i="2" s="1"/>
  <c r="A301" i="2" s="1"/>
  <c r="G188" i="2" a="1"/>
  <c r="G188" i="2" s="1"/>
  <c r="A188" i="2" s="1"/>
  <c r="G1374" i="2" a="1"/>
  <c r="G1374" i="2" s="1"/>
  <c r="A1374" i="2" s="1"/>
  <c r="G968" i="2" a="1"/>
  <c r="G968" i="2" s="1"/>
  <c r="A968" i="2" s="1"/>
  <c r="G579" i="2" a="1"/>
  <c r="G579" i="2" s="1"/>
  <c r="A579" i="2" s="1"/>
  <c r="G721" i="2" a="1"/>
  <c r="G721" i="2" s="1"/>
  <c r="A721" i="2" s="1"/>
  <c r="G1265" i="2" a="1"/>
  <c r="G1265" i="2" s="1"/>
  <c r="A1265" i="2" s="1"/>
  <c r="G936" i="2" a="1"/>
  <c r="G936" i="2" s="1"/>
  <c r="A936" i="2" s="1"/>
  <c r="G617" i="2" a="1"/>
  <c r="G617" i="2" s="1"/>
  <c r="A617" i="2" s="1"/>
  <c r="G128" i="2" a="1"/>
  <c r="G128" i="2" s="1"/>
  <c r="A128" i="2" s="1"/>
  <c r="G782" i="2" a="1"/>
  <c r="G782" i="2" s="1"/>
  <c r="A782" i="2" s="1"/>
  <c r="G136" i="2" a="1"/>
  <c r="G136" i="2" s="1"/>
  <c r="A136" i="2" s="1"/>
  <c r="G100" i="2" a="1"/>
  <c r="G100" i="2" s="1"/>
  <c r="A100" i="2" s="1"/>
  <c r="G886" i="2" a="1"/>
  <c r="G886" i="2" s="1"/>
  <c r="A886" i="2" s="1"/>
  <c r="G528" i="2" a="1"/>
  <c r="G528" i="2" s="1"/>
  <c r="A528" i="2" s="1"/>
  <c r="G369" i="2" a="1"/>
  <c r="G369" i="2" s="1"/>
  <c r="A369" i="2" s="1"/>
  <c r="G24" i="2" a="1"/>
  <c r="G24" i="2" s="1"/>
  <c r="A24" i="2" s="1"/>
  <c r="G1489" i="2" a="1"/>
  <c r="G1489" i="2" s="1"/>
  <c r="A1489" i="2" s="1"/>
  <c r="G1178" i="2" a="1"/>
  <c r="G1178" i="2" s="1"/>
  <c r="A1178" i="2" s="1"/>
  <c r="G1102" i="2" a="1"/>
  <c r="G1102" i="2" s="1"/>
  <c r="A1102" i="2" s="1"/>
  <c r="G535" i="2" a="1"/>
  <c r="G535" i="2" s="1"/>
  <c r="A535" i="2" s="1"/>
  <c r="G1122" i="2" a="1"/>
  <c r="G1122" i="2" s="1"/>
  <c r="A1122" i="2" s="1"/>
  <c r="G666" i="2" a="1"/>
  <c r="G666" i="2" s="1"/>
  <c r="A666" i="2" s="1"/>
  <c r="G499" i="2" a="1"/>
  <c r="G499" i="2" s="1"/>
  <c r="A499" i="2" s="1"/>
  <c r="G307" i="2" a="1"/>
  <c r="G307" i="2" s="1"/>
  <c r="A307" i="2" s="1"/>
  <c r="G978" i="2" a="1"/>
  <c r="G978" i="2" s="1"/>
  <c r="A978" i="2" s="1"/>
  <c r="G904" i="2" a="1"/>
  <c r="G904" i="2" s="1"/>
  <c r="A904" i="2" s="1"/>
  <c r="G638" i="2" a="1"/>
  <c r="G638" i="2" s="1"/>
  <c r="A638" i="2" s="1"/>
  <c r="G384" i="2" a="1"/>
  <c r="G384" i="2" s="1"/>
  <c r="A384" i="2" s="1"/>
  <c r="G186" i="2" a="1"/>
  <c r="G186" i="2" s="1"/>
  <c r="A186" i="2" s="1"/>
  <c r="G1458" i="2" a="1"/>
  <c r="G1458" i="2" s="1"/>
  <c r="A1458" i="2" s="1"/>
  <c r="G1391" i="2" a="1"/>
  <c r="G1391" i="2" s="1"/>
  <c r="A1391" i="2" s="1"/>
  <c r="G881" i="2" a="1"/>
  <c r="G881" i="2" s="1"/>
  <c r="A881" i="2" s="1"/>
  <c r="G374" i="2" a="1"/>
  <c r="G374" i="2" s="1"/>
  <c r="A374" i="2" s="1"/>
  <c r="G454" i="2" a="1"/>
  <c r="G454" i="2" s="1"/>
  <c r="A454" i="2" s="1"/>
  <c r="G1310" i="2" a="1"/>
  <c r="G1310" i="2" s="1"/>
  <c r="A1310" i="2" s="1"/>
  <c r="G1487" i="2" a="1"/>
  <c r="G1487" i="2" s="1"/>
  <c r="A1487" i="2" s="1"/>
  <c r="G1271" i="2" a="1"/>
  <c r="G1271" i="2" s="1"/>
  <c r="A1271" i="2" s="1"/>
  <c r="G1337" i="2" a="1"/>
  <c r="G1337" i="2" s="1"/>
  <c r="A1337" i="2" s="1"/>
  <c r="G1319" i="2" a="1"/>
  <c r="G1319" i="2" s="1"/>
  <c r="A1319" i="2" s="1"/>
  <c r="G1331" i="2" a="1"/>
  <c r="G1331" i="2" s="1"/>
  <c r="A1331" i="2" s="1"/>
  <c r="G818" i="2" a="1"/>
  <c r="G818" i="2" s="1"/>
  <c r="A818" i="2" s="1"/>
  <c r="G491" i="2" a="1"/>
  <c r="G491" i="2" s="1"/>
  <c r="A491" i="2" s="1"/>
  <c r="G267" i="2" a="1"/>
  <c r="G267" i="2" s="1"/>
  <c r="A267" i="2" s="1"/>
  <c r="G259" i="2" a="1"/>
  <c r="G259" i="2" s="1"/>
  <c r="A259" i="2" s="1"/>
  <c r="G99" i="2" a="1"/>
  <c r="G99" i="2" s="1"/>
  <c r="A99" i="2" s="1"/>
  <c r="G1242" i="2" a="1"/>
  <c r="G1242" i="2" s="1"/>
  <c r="A1242" i="2" s="1"/>
  <c r="G677" i="2" a="1"/>
  <c r="G677" i="2" s="1"/>
  <c r="A677" i="2" s="1"/>
  <c r="G108" i="2" a="1"/>
  <c r="G108" i="2" s="1"/>
  <c r="A108" i="2" s="1"/>
  <c r="G284" i="2" a="1"/>
  <c r="G284" i="2" s="1"/>
  <c r="A284" i="2" s="1"/>
  <c r="G764" i="2" a="1"/>
  <c r="G764" i="2" s="1"/>
  <c r="A764" i="2" s="1"/>
  <c r="G1353" i="2" a="1"/>
  <c r="G1353" i="2" s="1"/>
  <c r="A1353" i="2" s="1"/>
  <c r="G1308" i="2" a="1"/>
  <c r="G1308" i="2" s="1"/>
  <c r="A1308" i="2" s="1"/>
  <c r="G1299" i="2" a="1"/>
  <c r="G1299" i="2" s="1"/>
  <c r="A1299" i="2" s="1"/>
  <c r="G714" i="2" a="1"/>
  <c r="G714" i="2" s="1"/>
  <c r="A714" i="2" s="1"/>
  <c r="G610" i="2" a="1"/>
  <c r="G610" i="2" s="1"/>
  <c r="A610" i="2" s="1"/>
  <c r="G557" i="2" a="1"/>
  <c r="G557" i="2" s="1"/>
  <c r="A557" i="2" s="1"/>
  <c r="G359" i="2" a="1"/>
  <c r="G359" i="2" s="1"/>
  <c r="A359" i="2" s="1"/>
  <c r="G991" i="2" a="1"/>
  <c r="G991" i="2" s="1"/>
  <c r="A991" i="2" s="1"/>
  <c r="G364" i="2" a="1"/>
  <c r="G364" i="2" s="1"/>
  <c r="A364" i="2" s="1"/>
  <c r="G321" i="2" a="1"/>
  <c r="G321" i="2" s="1"/>
  <c r="A321" i="2" s="1"/>
  <c r="G348" i="2" a="1"/>
  <c r="G348" i="2" s="1"/>
  <c r="A348" i="2" s="1"/>
  <c r="G935" i="2" a="1"/>
  <c r="G935" i="2" s="1"/>
  <c r="A935" i="2" s="1"/>
  <c r="G990" i="2" a="1"/>
  <c r="G990" i="2" s="1"/>
  <c r="A990" i="2" s="1"/>
  <c r="G1159" i="2" a="1"/>
  <c r="G1159" i="2" s="1"/>
  <c r="A1159" i="2" s="1"/>
  <c r="G1389" i="2" a="1"/>
  <c r="G1389" i="2" s="1"/>
  <c r="A1389" i="2" s="1"/>
  <c r="G660" i="2" a="1"/>
  <c r="G660" i="2" s="1"/>
  <c r="A660" i="2" s="1"/>
  <c r="G1244" i="2" a="1"/>
  <c r="G1244" i="2" s="1"/>
  <c r="A1244" i="2" s="1"/>
  <c r="G866" i="2" a="1"/>
  <c r="G866" i="2" s="1"/>
  <c r="A866" i="2" s="1"/>
  <c r="G480" i="2" a="1"/>
  <c r="G480" i="2" s="1"/>
  <c r="A480" i="2" s="1"/>
  <c r="G474" i="2" a="1"/>
  <c r="G474" i="2" s="1"/>
  <c r="A474" i="2" s="1"/>
  <c r="G64" i="2" a="1"/>
  <c r="G64" i="2" s="1"/>
  <c r="A64" i="2" s="1"/>
  <c r="G50" i="2" a="1"/>
  <c r="G50" i="2" s="1"/>
  <c r="A50" i="2" s="1"/>
  <c r="G25" i="2" a="1"/>
  <c r="G25" i="2" s="1"/>
  <c r="A25" i="2" s="1"/>
  <c r="G716" i="2" a="1"/>
  <c r="G716" i="2" s="1"/>
  <c r="A716" i="2" s="1"/>
  <c r="G502" i="2" a="1"/>
  <c r="G502" i="2" s="1"/>
  <c r="A502" i="2" s="1"/>
  <c r="G618" i="2" a="1"/>
  <c r="G618" i="2" s="1"/>
  <c r="A618" i="2" s="1"/>
  <c r="G651" i="2" a="1"/>
  <c r="G651" i="2" s="1"/>
  <c r="A651" i="2" s="1"/>
  <c r="G701" i="2" a="1"/>
  <c r="G701" i="2" s="1"/>
  <c r="A701" i="2" s="1"/>
  <c r="G1205" i="2" a="1"/>
  <c r="G1205" i="2" s="1"/>
  <c r="A1205" i="2" s="1"/>
  <c r="G808" i="2" a="1"/>
  <c r="G808" i="2" s="1"/>
  <c r="A808" i="2" s="1"/>
  <c r="G282" i="2" a="1"/>
  <c r="G282" i="2" s="1"/>
  <c r="A282" i="2" s="1"/>
  <c r="G101" i="2" a="1"/>
  <c r="G101" i="2" s="1"/>
  <c r="A101" i="2" s="1"/>
  <c r="G21" i="2" a="1"/>
  <c r="G21" i="2" s="1"/>
  <c r="A21" i="2" s="1"/>
  <c r="G305" i="2" a="1"/>
  <c r="G305" i="2" s="1"/>
  <c r="A305" i="2" s="1"/>
  <c r="G601" i="2" a="1"/>
  <c r="G601" i="2" s="1"/>
  <c r="A601" i="2" s="1"/>
  <c r="G1486" i="2" a="1"/>
  <c r="G1486" i="2" s="1"/>
  <c r="A1486" i="2" s="1"/>
  <c r="G222" i="2" a="1"/>
  <c r="G222" i="2" s="1"/>
  <c r="A222" i="2" s="1"/>
  <c r="G667" i="2" a="1"/>
  <c r="G667" i="2" s="1"/>
  <c r="A667" i="2" s="1"/>
  <c r="G422" i="2" a="1"/>
  <c r="G422" i="2" s="1"/>
  <c r="A422" i="2" s="1"/>
  <c r="G1478" i="2" a="1"/>
  <c r="G1478" i="2" s="1"/>
  <c r="A1478" i="2" s="1"/>
  <c r="G903" i="2" a="1"/>
  <c r="G903" i="2" s="1"/>
  <c r="A903" i="2" s="1"/>
  <c r="G1140" i="2" a="1"/>
  <c r="G1140" i="2" s="1"/>
  <c r="A1140" i="2" s="1"/>
  <c r="G472" i="2" a="1"/>
  <c r="G472" i="2" s="1"/>
  <c r="A472" i="2" s="1"/>
  <c r="G88" i="2" a="1"/>
  <c r="G88" i="2" s="1"/>
  <c r="A88" i="2" s="1"/>
  <c r="G1424" i="2" a="1"/>
  <c r="G1424" i="2" s="1"/>
  <c r="A1424" i="2" s="1"/>
  <c r="G1257" i="2" a="1"/>
  <c r="G1257" i="2" s="1"/>
  <c r="A1257" i="2" s="1"/>
  <c r="G849" i="2" a="1"/>
  <c r="G849" i="2" s="1"/>
  <c r="A849" i="2" s="1"/>
  <c r="G1430" i="2" a="1"/>
  <c r="G1430" i="2" s="1"/>
  <c r="A1430" i="2" s="1"/>
  <c r="G645" i="2" a="1"/>
  <c r="G645" i="2" s="1"/>
  <c r="A645" i="2" s="1"/>
  <c r="G1490" i="2" a="1"/>
  <c r="G1490" i="2" s="1"/>
  <c r="A1490" i="2" s="1"/>
  <c r="G734" i="2" a="1"/>
  <c r="G734" i="2" s="1"/>
  <c r="A734" i="2" s="1"/>
  <c r="G1015" i="2" a="1"/>
  <c r="G1015" i="2" s="1"/>
  <c r="A1015" i="2" s="1"/>
  <c r="G973" i="2" a="1"/>
  <c r="G973" i="2" s="1"/>
  <c r="A973" i="2" s="1"/>
  <c r="G65" i="2" a="1"/>
  <c r="G65" i="2" s="1"/>
  <c r="A65" i="2" s="1"/>
  <c r="G1375" i="2" a="1"/>
  <c r="G1375" i="2" s="1"/>
  <c r="A1375" i="2" s="1"/>
  <c r="G497" i="2" a="1"/>
  <c r="G497" i="2" s="1"/>
  <c r="A497" i="2" s="1"/>
  <c r="G126" i="2" a="1"/>
  <c r="G126" i="2" s="1"/>
  <c r="A126" i="2" s="1"/>
  <c r="G324" i="2" a="1"/>
  <c r="G324" i="2" s="1"/>
  <c r="A324" i="2" s="1"/>
  <c r="G308" i="2" a="1"/>
  <c r="G308" i="2" s="1"/>
  <c r="A308" i="2" s="1"/>
  <c r="G680" i="2" a="1"/>
  <c r="G680" i="2" s="1"/>
  <c r="A680" i="2" s="1"/>
  <c r="G1419" i="2" a="1"/>
  <c r="G1419" i="2" s="1"/>
  <c r="A1419" i="2" s="1"/>
  <c r="G1321" i="2" a="1"/>
  <c r="G1321" i="2" s="1"/>
  <c r="A1321" i="2" s="1"/>
  <c r="G1334" i="2" a="1"/>
  <c r="G1334" i="2" s="1"/>
  <c r="A1334" i="2" s="1"/>
  <c r="G992" i="2" a="1"/>
  <c r="G992" i="2" s="1"/>
  <c r="A992" i="2" s="1"/>
  <c r="G367" i="2" a="1"/>
  <c r="G367" i="2" s="1"/>
  <c r="A367" i="2" s="1"/>
  <c r="G1027" i="2" a="1"/>
  <c r="G1027" i="2" s="1"/>
  <c r="A1027" i="2" s="1"/>
  <c r="G857" i="2" a="1"/>
  <c r="G857" i="2" s="1"/>
  <c r="A857" i="2" s="1"/>
  <c r="G437" i="2" a="1"/>
  <c r="G437" i="2" s="1"/>
  <c r="A437" i="2" s="1"/>
  <c r="G176" i="2" a="1"/>
  <c r="G176" i="2" s="1"/>
  <c r="A176" i="2" s="1"/>
  <c r="G144" i="2" a="1"/>
  <c r="G144" i="2" s="1"/>
  <c r="A144" i="2" s="1"/>
  <c r="G1500" i="2" a="1"/>
  <c r="G1500" i="2" s="1"/>
  <c r="A1500" i="2" s="1"/>
  <c r="G860" i="2" a="1"/>
  <c r="G860" i="2" s="1"/>
  <c r="A860" i="2" s="1"/>
  <c r="G441" i="2" a="1"/>
  <c r="G441" i="2" s="1"/>
  <c r="A441" i="2" s="1"/>
  <c r="G278" i="2" a="1"/>
  <c r="G278" i="2" s="1"/>
  <c r="A278" i="2" s="1"/>
  <c r="G206" i="2" a="1"/>
  <c r="G206" i="2" s="1"/>
  <c r="A206" i="2" s="1"/>
  <c r="G302" i="2" a="1"/>
  <c r="G302" i="2" s="1"/>
  <c r="A302" i="2" s="1"/>
  <c r="G273" i="2" a="1"/>
  <c r="G273" i="2" s="1"/>
  <c r="A273" i="2" s="1"/>
  <c r="G294" i="2" a="1"/>
  <c r="G294" i="2" s="1"/>
  <c r="A294" i="2" s="1"/>
  <c r="G66" i="2" a="1"/>
  <c r="G66" i="2" s="1"/>
  <c r="A66" i="2" s="1"/>
  <c r="G976" i="2" a="1"/>
  <c r="G976" i="2" s="1"/>
  <c r="A976" i="2" s="1"/>
  <c r="G906" i="2" a="1"/>
  <c r="G906" i="2" s="1"/>
  <c r="A906" i="2" s="1"/>
  <c r="G779" i="2" a="1"/>
  <c r="G779" i="2" s="1"/>
  <c r="A779" i="2" s="1"/>
  <c r="G471" i="2" a="1"/>
  <c r="G471" i="2" s="1"/>
  <c r="A471" i="2" s="1"/>
  <c r="G351" i="2" a="1"/>
  <c r="G351" i="2" s="1"/>
  <c r="A351" i="2" s="1"/>
  <c r="G219" i="2" a="1"/>
  <c r="G219" i="2" s="1"/>
  <c r="A219" i="2" s="1"/>
  <c r="G163" i="2" a="1"/>
  <c r="G163" i="2" s="1"/>
  <c r="A163" i="2" s="1"/>
  <c r="G832" i="2" a="1"/>
  <c r="G832" i="2" s="1"/>
  <c r="A832" i="2" s="1"/>
  <c r="G524" i="2" a="1"/>
  <c r="G524" i="2" s="1"/>
  <c r="A524" i="2" s="1"/>
  <c r="G1087" i="2" a="1"/>
  <c r="G1087" i="2" s="1"/>
  <c r="A1087" i="2" s="1"/>
  <c r="G385" i="2" a="1"/>
  <c r="G385" i="2" s="1"/>
  <c r="A385" i="2" s="1"/>
  <c r="G837" i="2" a="1"/>
  <c r="G837" i="2" s="1"/>
  <c r="A837" i="2" s="1"/>
  <c r="G604" i="2" a="1"/>
  <c r="G604" i="2" s="1"/>
  <c r="A604" i="2" s="1"/>
  <c r="G438" i="2" a="1"/>
  <c r="G438" i="2" s="1"/>
  <c r="A438" i="2" s="1"/>
  <c r="G1404" i="2" a="1"/>
  <c r="G1404" i="2" s="1"/>
  <c r="A1404" i="2" s="1"/>
  <c r="G1154" i="2" a="1"/>
  <c r="G1154" i="2" s="1"/>
  <c r="A1154" i="2" s="1"/>
  <c r="G670" i="2" a="1"/>
  <c r="G670" i="2" s="1"/>
  <c r="A670" i="2" s="1"/>
  <c r="G137" i="2" a="1"/>
  <c r="G137" i="2" s="1"/>
  <c r="A137" i="2" s="1"/>
  <c r="G408" i="2" a="1"/>
  <c r="G408" i="2" s="1"/>
  <c r="A408" i="2" s="1"/>
  <c r="G9" i="2" a="1"/>
  <c r="G9" i="2" s="1"/>
  <c r="A9" i="2" s="1"/>
  <c r="G1145" i="2" a="1"/>
  <c r="G1145" i="2" s="1"/>
  <c r="A1145" i="2" s="1"/>
  <c r="G1363" i="2" a="1"/>
  <c r="G1363" i="2" s="1"/>
  <c r="A1363" i="2" s="1"/>
  <c r="G995" i="2" a="1"/>
  <c r="G995" i="2" s="1"/>
  <c r="A995" i="2" s="1"/>
  <c r="G346" i="2" a="1"/>
  <c r="G346" i="2" s="1"/>
  <c r="A346" i="2" s="1"/>
  <c r="G304" i="2" a="1"/>
  <c r="G304" i="2" s="1"/>
  <c r="A304" i="2" s="1"/>
  <c r="G1473" i="2" a="1"/>
  <c r="G1473" i="2" s="1"/>
  <c r="A1473" i="2" s="1"/>
  <c r="G909" i="2" a="1"/>
  <c r="G909" i="2" s="1"/>
  <c r="A909" i="2" s="1"/>
  <c r="G1073" i="2" a="1"/>
  <c r="G1073" i="2" s="1"/>
  <c r="A1073" i="2" s="1"/>
  <c r="G826" i="2" a="1"/>
  <c r="G826" i="2" s="1"/>
  <c r="A826" i="2" s="1"/>
  <c r="G633" i="2" a="1"/>
  <c r="G633" i="2" s="1"/>
  <c r="A633" i="2" s="1"/>
  <c r="G1433" i="2" a="1"/>
  <c r="G1433" i="2" s="1"/>
  <c r="A1433" i="2" s="1"/>
  <c r="G646" i="2" a="1"/>
  <c r="G646" i="2" s="1"/>
  <c r="A646" i="2" s="1"/>
  <c r="G1472" i="2" a="1"/>
  <c r="G1472" i="2" s="1"/>
  <c r="A1472" i="2" s="1"/>
  <c r="G1222" i="2" a="1"/>
  <c r="G1222" i="2" s="1"/>
  <c r="A1222" i="2" s="1"/>
  <c r="G943" i="2" a="1"/>
  <c r="G943" i="2" s="1"/>
  <c r="A943" i="2" s="1"/>
  <c r="G631" i="2" a="1"/>
  <c r="G631" i="2" s="1"/>
  <c r="A631" i="2" s="1"/>
  <c r="G1457" i="2" a="1"/>
  <c r="G1457" i="2" s="1"/>
  <c r="A1457" i="2" s="1"/>
  <c r="G1037" i="2" a="1"/>
  <c r="G1037" i="2" s="1"/>
  <c r="A1037" i="2" s="1"/>
  <c r="G223" i="2" a="1"/>
  <c r="G223" i="2" s="1"/>
  <c r="A223" i="2" s="1"/>
  <c r="G1177" i="2" a="1"/>
  <c r="G1177" i="2" s="1"/>
  <c r="A1177" i="2" s="1"/>
  <c r="G1262" i="2" a="1"/>
  <c r="G1262" i="2" s="1"/>
  <c r="A1262" i="2" s="1"/>
  <c r="G240" i="2" a="1"/>
  <c r="G240" i="2" s="1"/>
  <c r="A240" i="2" s="1"/>
  <c r="G510" i="2" a="1"/>
  <c r="G510" i="2" s="1"/>
  <c r="A510" i="2" s="1"/>
  <c r="G326" i="2" a="1"/>
  <c r="G326" i="2" s="1"/>
  <c r="A326" i="2" s="1"/>
  <c r="G312" i="2" a="1"/>
  <c r="G312" i="2" s="1"/>
  <c r="A312" i="2" s="1"/>
  <c r="G84" i="2" a="1"/>
  <c r="G84" i="2" s="1"/>
  <c r="A84" i="2" s="1"/>
  <c r="G703" i="2" a="1"/>
  <c r="G703" i="2" s="1"/>
  <c r="A703" i="2" s="1"/>
  <c r="G1085" i="2" a="1"/>
  <c r="G1085" i="2" s="1"/>
  <c r="A1085" i="2" s="1"/>
  <c r="G988" i="2" a="1"/>
  <c r="G988" i="2" s="1"/>
  <c r="A988" i="2" s="1"/>
  <c r="G929" i="2" a="1"/>
  <c r="G929" i="2" s="1"/>
  <c r="A929" i="2" s="1"/>
  <c r="G1485" i="2" a="1"/>
  <c r="G1485" i="2" s="1"/>
  <c r="A1485" i="2" s="1"/>
  <c r="G1377" i="2" a="1"/>
  <c r="G1377" i="2" s="1"/>
  <c r="A1377" i="2" s="1"/>
  <c r="G765" i="2" a="1"/>
  <c r="G765" i="2" s="1"/>
  <c r="A765" i="2" s="1"/>
  <c r="G708" i="2" a="1"/>
  <c r="G708" i="2" s="1"/>
  <c r="A708" i="2" s="1"/>
  <c r="G795" i="2" a="1"/>
  <c r="G795" i="2" s="1"/>
  <c r="A795" i="2" s="1"/>
  <c r="G56" i="2" a="1"/>
  <c r="G56" i="2" s="1"/>
  <c r="A56" i="2" s="1"/>
  <c r="G189" i="2" a="1"/>
  <c r="G189" i="2" s="1"/>
  <c r="A189" i="2" s="1"/>
  <c r="G489" i="2" a="1"/>
  <c r="G489" i="2" s="1"/>
  <c r="A489" i="2" s="1"/>
  <c r="G424" i="2" a="1"/>
  <c r="G424" i="2" s="1"/>
  <c r="A424" i="2" s="1"/>
  <c r="G444" i="2" a="1"/>
  <c r="G444" i="2" s="1"/>
  <c r="A444" i="2" s="1"/>
  <c r="G1214" i="2" a="1"/>
  <c r="G1214" i="2" s="1"/>
  <c r="A1214" i="2" s="1"/>
  <c r="G1365" i="2" a="1"/>
  <c r="G1365" i="2" s="1"/>
  <c r="A1365" i="2" s="1"/>
  <c r="G354" i="2" a="1"/>
  <c r="G354" i="2" s="1"/>
  <c r="A354" i="2" s="1"/>
  <c r="G789" i="2" a="1"/>
  <c r="G789" i="2" s="1"/>
  <c r="A789" i="2" s="1"/>
  <c r="G1470" i="2" a="1"/>
  <c r="G1470" i="2" s="1"/>
  <c r="A1470" i="2" s="1"/>
  <c r="G1440" i="2" a="1"/>
  <c r="G1440" i="2" s="1"/>
  <c r="A1440" i="2" s="1"/>
  <c r="G934" i="2" a="1"/>
  <c r="G934" i="2" s="1"/>
  <c r="A934" i="2" s="1"/>
  <c r="G919" i="2" a="1"/>
  <c r="G919" i="2" s="1"/>
  <c r="A919" i="2" s="1"/>
  <c r="G1420" i="2" a="1"/>
  <c r="G1420" i="2" s="1"/>
  <c r="A1420" i="2" s="1"/>
  <c r="G1309" i="2" a="1"/>
  <c r="G1309" i="2" s="1"/>
  <c r="A1309" i="2" s="1"/>
  <c r="G659" i="2" a="1"/>
  <c r="G659" i="2" s="1"/>
  <c r="A659" i="2" s="1"/>
  <c r="G616" i="2" a="1"/>
  <c r="G616" i="2" s="1"/>
  <c r="A616" i="2" s="1"/>
  <c r="G574" i="2" a="1"/>
  <c r="G574" i="2" s="1"/>
  <c r="A574" i="2" s="1"/>
  <c r="G453" i="2" a="1"/>
  <c r="G453" i="2" s="1"/>
  <c r="A453" i="2" s="1"/>
  <c r="G224" i="2" a="1"/>
  <c r="G224" i="2" s="1"/>
  <c r="A224" i="2" s="1"/>
  <c r="G213" i="2" a="1"/>
  <c r="G213" i="2" s="1"/>
  <c r="A213" i="2" s="1"/>
  <c r="G713" i="2" a="1"/>
  <c r="G713" i="2" s="1"/>
  <c r="A713" i="2" s="1"/>
  <c r="G804" i="2" a="1"/>
  <c r="G804" i="2" s="1"/>
  <c r="A804" i="2" s="1"/>
  <c r="G169" i="2" a="1"/>
  <c r="G169" i="2" s="1"/>
  <c r="A169" i="2" s="1"/>
  <c r="G953" i="2" a="1"/>
  <c r="G953" i="2" s="1"/>
  <c r="A953" i="2" s="1"/>
  <c r="G570" i="2" a="1"/>
  <c r="G570" i="2" s="1"/>
  <c r="A570" i="2" s="1"/>
  <c r="G1141" i="2" a="1"/>
  <c r="G1141" i="2" s="1"/>
  <c r="A1141" i="2" s="1"/>
  <c r="G1007" i="2" a="1"/>
  <c r="G1007" i="2" s="1"/>
  <c r="A1007" i="2" s="1"/>
  <c r="G888" i="2" a="1"/>
  <c r="G888" i="2" s="1"/>
  <c r="A888" i="2" s="1"/>
  <c r="G1034" i="2" a="1"/>
  <c r="G1034" i="2" s="1"/>
  <c r="A1034" i="2" s="1"/>
  <c r="G683" i="2" a="1"/>
  <c r="G683" i="2" s="1"/>
  <c r="A683" i="2" s="1"/>
  <c r="G1465" i="2" a="1"/>
  <c r="G1465" i="2" s="1"/>
  <c r="A1465" i="2" s="1"/>
  <c r="G1115" i="2" a="1"/>
  <c r="G1115" i="2" s="1"/>
  <c r="A1115" i="2" s="1"/>
  <c r="G806" i="2" a="1"/>
  <c r="G806" i="2" s="1"/>
  <c r="A806" i="2" s="1"/>
  <c r="G331" i="2" a="1"/>
  <c r="G331" i="2" s="1"/>
  <c r="A331" i="2" s="1"/>
  <c r="G971" i="2" a="1"/>
  <c r="G971" i="2" s="1"/>
  <c r="A971" i="2" s="1"/>
  <c r="G812" i="2" a="1"/>
  <c r="G812" i="2" s="1"/>
  <c r="A812" i="2" s="1"/>
  <c r="G1285" i="2" a="1"/>
  <c r="G1285" i="2" s="1"/>
  <c r="A1285" i="2" s="1"/>
  <c r="G300" i="2" a="1"/>
  <c r="G300" i="2" s="1"/>
  <c r="A300" i="2" s="1"/>
  <c r="G940" i="2" a="1"/>
  <c r="G940" i="2" s="1"/>
  <c r="A940" i="2" s="1"/>
  <c r="G340" i="2" a="1"/>
  <c r="G340" i="2" s="1"/>
  <c r="A340" i="2" s="1"/>
  <c r="G767" i="2" a="1"/>
  <c r="G767" i="2" s="1"/>
  <c r="A767" i="2" s="1"/>
  <c r="G237" i="2" a="1"/>
  <c r="G237" i="2" s="1"/>
  <c r="A237" i="2" s="1"/>
  <c r="G1405" i="2" a="1"/>
  <c r="G1405" i="2" s="1"/>
  <c r="A1405" i="2" s="1"/>
  <c r="G920" i="2" a="1"/>
  <c r="G920" i="2" s="1"/>
  <c r="A920" i="2" s="1"/>
  <c r="G1410" i="2" a="1"/>
  <c r="G1410" i="2" s="1"/>
  <c r="A1410" i="2" s="1"/>
  <c r="G752" i="2" a="1"/>
  <c r="G752" i="2" s="1"/>
  <c r="A752" i="2" s="1"/>
  <c r="G547" i="2" a="1"/>
  <c r="G547" i="2" s="1"/>
  <c r="A547" i="2" s="1"/>
  <c r="G1035" i="2" a="1"/>
  <c r="G1035" i="2" s="1"/>
  <c r="A1035" i="2" s="1"/>
  <c r="G541" i="2" a="1"/>
  <c r="G541" i="2" s="1"/>
  <c r="A541" i="2" s="1"/>
  <c r="G1100" i="2" a="1"/>
  <c r="G1100" i="2" s="1"/>
  <c r="A1100" i="2" s="1"/>
  <c r="G181" i="2" a="1"/>
  <c r="G181" i="2" s="1"/>
  <c r="A181" i="2" s="1"/>
  <c r="G26" i="2" a="1"/>
  <c r="G26" i="2" s="1"/>
  <c r="A26" i="2" s="1"/>
  <c r="G569" i="2" a="1"/>
  <c r="G569" i="2" s="1"/>
  <c r="A569" i="2" s="1"/>
  <c r="G406" i="2" a="1"/>
  <c r="G406" i="2" s="1"/>
  <c r="A406" i="2" s="1"/>
  <c r="G306" i="2" a="1"/>
  <c r="G306" i="2" s="1"/>
  <c r="A306" i="2" s="1"/>
  <c r="G332" i="2" a="1"/>
  <c r="G332" i="2" s="1"/>
  <c r="A332" i="2" s="1"/>
  <c r="G792" i="2" a="1"/>
  <c r="G792" i="2" s="1"/>
  <c r="A792" i="2" s="1"/>
  <c r="G854" i="2" a="1"/>
  <c r="G854" i="2" s="1"/>
  <c r="A854" i="2" s="1"/>
  <c r="G500" i="2" a="1"/>
  <c r="G500" i="2" s="1"/>
  <c r="A500" i="2" s="1"/>
  <c r="G1261" i="2" a="1"/>
  <c r="G1261" i="2" s="1"/>
  <c r="A1261" i="2" s="1"/>
  <c r="G1350" i="2" a="1"/>
  <c r="G1350" i="2" s="1"/>
  <c r="A1350" i="2" s="1"/>
  <c r="G1453" i="2" a="1"/>
  <c r="G1453" i="2" s="1"/>
  <c r="A1453" i="2" s="1"/>
  <c r="G1098" i="2" a="1"/>
  <c r="G1098" i="2" s="1"/>
  <c r="A1098" i="2" s="1"/>
  <c r="G924" i="2" a="1"/>
  <c r="G924" i="2" s="1"/>
  <c r="A924" i="2" s="1"/>
  <c r="G897" i="2" a="1"/>
  <c r="G897" i="2" s="1"/>
  <c r="A897" i="2" s="1"/>
  <c r="G1395" i="2" a="1"/>
  <c r="G1395" i="2" s="1"/>
  <c r="A1395" i="2" s="1"/>
  <c r="G559" i="2" a="1"/>
  <c r="G559" i="2" s="1"/>
  <c r="A559" i="2" s="1"/>
  <c r="G1136" i="2" a="1"/>
  <c r="G1136" i="2" s="1"/>
  <c r="A1136" i="2" s="1"/>
  <c r="G987" i="2" a="1"/>
  <c r="G987" i="2" s="1"/>
  <c r="A987" i="2" s="1"/>
  <c r="G506" i="2" a="1"/>
  <c r="G506" i="2" s="1"/>
  <c r="A506" i="2" s="1"/>
  <c r="G246" i="2" a="1"/>
  <c r="G246" i="2" s="1"/>
  <c r="A246" i="2" s="1"/>
  <c r="G711" i="2" a="1"/>
  <c r="G711" i="2" s="1"/>
  <c r="A711" i="2" s="1"/>
  <c r="G1488" i="2" a="1"/>
  <c r="G1488" i="2" s="1"/>
  <c r="A1488" i="2" s="1"/>
  <c r="G1153" i="2" a="1"/>
  <c r="G1153" i="2" s="1"/>
  <c r="A1153" i="2" s="1"/>
  <c r="G1117" i="2" a="1"/>
  <c r="G1117" i="2" s="1"/>
  <c r="A1117" i="2" s="1"/>
  <c r="G1252" i="2" a="1"/>
  <c r="G1252" i="2" s="1"/>
  <c r="A1252" i="2" s="1"/>
  <c r="G1229" i="2" a="1"/>
  <c r="G1229" i="2" s="1"/>
  <c r="A1229" i="2" s="1"/>
  <c r="G858" i="2" a="1"/>
  <c r="G858" i="2" s="1"/>
  <c r="A858" i="2" s="1"/>
  <c r="G907" i="2" a="1"/>
  <c r="G907" i="2" s="1"/>
  <c r="A907" i="2" s="1"/>
  <c r="G431" i="2" a="1"/>
  <c r="G431" i="2" s="1"/>
  <c r="A431" i="2" s="1"/>
  <c r="G239" i="2" a="1"/>
  <c r="G239" i="2" s="1"/>
  <c r="A239" i="2" s="1"/>
  <c r="G231" i="2" a="1"/>
  <c r="G231" i="2" s="1"/>
  <c r="A231" i="2" s="1"/>
  <c r="G1274" i="2" a="1"/>
  <c r="G1274" i="2" s="1"/>
  <c r="A1274" i="2" s="1"/>
  <c r="G946" i="2" a="1"/>
  <c r="G946" i="2" s="1"/>
  <c r="A946" i="2" s="1"/>
  <c r="G458" i="2" a="1"/>
  <c r="G458" i="2" s="1"/>
  <c r="A458" i="2" s="1"/>
  <c r="G69" i="2" a="1"/>
  <c r="G69" i="2" s="1"/>
  <c r="A69" i="2" s="1"/>
  <c r="G204" i="2" a="1"/>
  <c r="G204" i="2" s="1"/>
  <c r="A204" i="2" s="1"/>
  <c r="G791" i="2" a="1"/>
  <c r="G791" i="2" s="1"/>
  <c r="A791" i="2" s="1"/>
  <c r="G801" i="2" a="1"/>
  <c r="G801" i="2" s="1"/>
  <c r="A801" i="2" s="1"/>
  <c r="G466" i="2" a="1"/>
  <c r="G466" i="2" s="1"/>
  <c r="A466" i="2" s="1"/>
  <c r="G1426" i="2" a="1"/>
  <c r="G1426" i="2" s="1"/>
  <c r="A1426" i="2" s="1"/>
  <c r="G1483" i="2" a="1"/>
  <c r="G1483" i="2" s="1"/>
  <c r="A1483" i="2" s="1"/>
  <c r="G1381" i="2" a="1"/>
  <c r="G1381" i="2" s="1"/>
  <c r="A1381" i="2" s="1"/>
  <c r="G1301" i="2" a="1"/>
  <c r="G1301" i="2" s="1"/>
  <c r="A1301" i="2" s="1"/>
  <c r="G1223" i="2" a="1"/>
  <c r="G1223" i="2" s="1"/>
  <c r="A1223" i="2" s="1"/>
  <c r="G1090" i="2" a="1"/>
  <c r="G1090" i="2" s="1"/>
  <c r="A1090" i="2" s="1"/>
  <c r="G1232" i="2" a="1"/>
  <c r="G1232" i="2" s="1"/>
  <c r="A1232" i="2" s="1"/>
  <c r="G1019" i="2" a="1"/>
  <c r="G1019" i="2" s="1"/>
  <c r="A1019" i="2" s="1"/>
  <c r="G930" i="2" a="1"/>
  <c r="G930" i="2" s="1"/>
  <c r="A930" i="2" s="1"/>
  <c r="G1379" i="2" a="1"/>
  <c r="G1379" i="2" s="1"/>
  <c r="A1379" i="2" s="1"/>
  <c r="G1031" i="2" a="1"/>
  <c r="G1031" i="2" s="1"/>
  <c r="A1031" i="2" s="1"/>
  <c r="G57" i="2" a="1"/>
  <c r="G57" i="2" s="1"/>
  <c r="A57" i="2" s="1"/>
  <c r="G640" i="2" a="1"/>
  <c r="G640" i="2" s="1"/>
  <c r="A640" i="2" s="1"/>
  <c r="G1055" i="2" a="1"/>
  <c r="G1055" i="2" s="1"/>
  <c r="A1055" i="2" s="1"/>
  <c r="G622" i="2" a="1"/>
  <c r="G622" i="2" s="1"/>
  <c r="A622" i="2" s="1"/>
  <c r="G120" i="2" a="1"/>
  <c r="G120" i="2" s="1"/>
  <c r="A120" i="2" s="1"/>
  <c r="G746" i="2" a="1"/>
  <c r="G746" i="2" s="1"/>
  <c r="A746" i="2" s="1"/>
  <c r="G1402" i="2" a="1"/>
  <c r="G1402" i="2" s="1"/>
  <c r="A1402" i="2" s="1"/>
  <c r="G130" i="2" a="1"/>
  <c r="G130" i="2" s="1"/>
  <c r="A130" i="2" s="1"/>
  <c r="G1403" i="2" a="1"/>
  <c r="G1403" i="2" s="1"/>
  <c r="A1403" i="2" s="1"/>
  <c r="G1096" i="2" a="1"/>
  <c r="G1096" i="2" s="1"/>
  <c r="A1096" i="2" s="1"/>
  <c r="G873" i="2" a="1"/>
  <c r="G873" i="2" s="1"/>
  <c r="A873" i="2" s="1"/>
  <c r="G91" i="2" a="1"/>
  <c r="G91" i="2" s="1"/>
  <c r="A91" i="2" s="1"/>
  <c r="G1349" i="2" a="1"/>
  <c r="G1349" i="2" s="1"/>
  <c r="A1349" i="2" s="1"/>
  <c r="G193" i="2" a="1"/>
  <c r="G193" i="2" s="1"/>
  <c r="A193" i="2" s="1"/>
  <c r="G29" i="2" a="1"/>
  <c r="G29" i="2" s="1"/>
  <c r="A29" i="2" s="1"/>
  <c r="G8" i="2" a="1"/>
  <c r="G8" i="2" s="1"/>
  <c r="A8" i="2" s="1"/>
  <c r="G657" i="2" a="1"/>
  <c r="G657" i="2" s="1"/>
  <c r="A657" i="2" s="1"/>
  <c r="G508" i="2" a="1"/>
  <c r="G508" i="2" s="1"/>
  <c r="A508" i="2" s="1"/>
  <c r="G1411" i="2" a="1"/>
  <c r="G1411" i="2" s="1"/>
  <c r="A1411" i="2" s="1"/>
  <c r="G966" i="2" a="1"/>
  <c r="G966" i="2" s="1"/>
  <c r="A966" i="2" s="1"/>
  <c r="G1158" i="2" a="1"/>
  <c r="G1158" i="2" s="1"/>
  <c r="A1158" i="2" s="1"/>
  <c r="G1004" i="2" a="1"/>
  <c r="G1004" i="2" s="1"/>
  <c r="A1004" i="2" s="1"/>
  <c r="G594" i="2" a="1"/>
  <c r="G594" i="2" s="1"/>
  <c r="A594" i="2" s="1"/>
  <c r="G243" i="2" a="1"/>
  <c r="G243" i="2" s="1"/>
  <c r="A243" i="2" s="1"/>
  <c r="G131" i="2" a="1"/>
  <c r="G131" i="2" s="1"/>
  <c r="A131" i="2" s="1"/>
  <c r="G272" i="2" a="1"/>
  <c r="G272" i="2" s="1"/>
  <c r="A272" i="2" s="1"/>
  <c r="G758" i="2" a="1"/>
  <c r="G758" i="2" s="1"/>
  <c r="A758" i="2" s="1"/>
  <c r="G1171" i="2" a="1"/>
  <c r="G1171" i="2" s="1"/>
  <c r="A1171" i="2" s="1"/>
  <c r="G753" i="2" a="1"/>
  <c r="G753" i="2" s="1"/>
  <c r="A753" i="2" s="1"/>
  <c r="G270" i="2" a="1"/>
  <c r="G270" i="2" s="1"/>
  <c r="A270" i="2" s="1"/>
  <c r="G150" i="2" a="1"/>
  <c r="G150" i="2" s="1"/>
  <c r="A150" i="2" s="1"/>
  <c r="G129" i="2" a="1"/>
  <c r="G129" i="2" s="1"/>
  <c r="A129" i="2" s="1"/>
  <c r="G654" i="2" a="1"/>
  <c r="G654" i="2" s="1"/>
  <c r="A654" i="2" s="1"/>
  <c r="G1237" i="2" a="1"/>
  <c r="G1237" i="2" s="1"/>
  <c r="A1237" i="2" s="1"/>
  <c r="G225" i="2" a="1"/>
  <c r="G225" i="2" s="1"/>
  <c r="A225" i="2" s="1"/>
  <c r="G182" i="2" a="1"/>
  <c r="G182" i="2" s="1"/>
  <c r="A182" i="2" s="1"/>
  <c r="G643" i="2" a="1"/>
  <c r="G643" i="2" s="1"/>
  <c r="A643" i="2" s="1"/>
  <c r="G587" i="2" a="1"/>
  <c r="G587" i="2" s="1"/>
  <c r="A587" i="2" s="1"/>
  <c r="G1028" i="2" a="1"/>
  <c r="G1028" i="2" s="1"/>
  <c r="A1028" i="2" s="1"/>
  <c r="G898" i="2" a="1"/>
  <c r="G898" i="2" s="1"/>
  <c r="A898" i="2" s="1"/>
  <c r="G538" i="2" a="1"/>
  <c r="G538" i="2" s="1"/>
  <c r="A538" i="2" s="1"/>
  <c r="G518" i="2" a="1"/>
  <c r="G518" i="2" s="1"/>
  <c r="A518" i="2" s="1"/>
  <c r="G142" i="2" a="1"/>
  <c r="G142" i="2" s="1"/>
  <c r="A142" i="2" s="1"/>
  <c r="G134" i="2" a="1"/>
  <c r="G134" i="2" s="1"/>
  <c r="A134" i="2" s="1"/>
  <c r="G210" i="2" a="1"/>
  <c r="G210" i="2" s="1"/>
  <c r="A210" i="2" s="1"/>
  <c r="G1302" i="2" a="1"/>
  <c r="G1302" i="2" s="1"/>
  <c r="A1302" i="2" s="1"/>
  <c r="G1220" i="2" a="1"/>
  <c r="G1220" i="2" s="1"/>
  <c r="A1220" i="2" s="1"/>
  <c r="G1246" i="2" a="1"/>
  <c r="G1246" i="2" s="1"/>
  <c r="A1246" i="2" s="1"/>
  <c r="G1364" i="2" a="1"/>
  <c r="G1364" i="2" s="1"/>
  <c r="A1364" i="2" s="1"/>
  <c r="G503" i="2" a="1"/>
  <c r="G503" i="2" s="1"/>
  <c r="A503" i="2" s="1"/>
  <c r="G55" i="2" a="1"/>
  <c r="G55" i="2" s="1"/>
  <c r="A55" i="2" s="1"/>
  <c r="G1480" i="2" a="1"/>
  <c r="G1480" i="2" s="1"/>
  <c r="A1480" i="2" s="1"/>
  <c r="G624" i="2" a="1"/>
  <c r="G624" i="2" s="1"/>
  <c r="A624" i="2" s="1"/>
  <c r="G112" i="2" a="1"/>
  <c r="G112" i="2" s="1"/>
  <c r="A112" i="2" s="1"/>
  <c r="G762" i="2" a="1"/>
  <c r="G762" i="2" s="1"/>
  <c r="A762" i="2" s="1"/>
  <c r="G242" i="2" a="1"/>
  <c r="G242" i="2" s="1"/>
  <c r="A242" i="2" s="1"/>
  <c r="G1196" i="2" a="1"/>
  <c r="G1196" i="2" s="1"/>
  <c r="A1196" i="2" s="1"/>
  <c r="G156" i="2" a="1"/>
  <c r="G156" i="2" s="1"/>
  <c r="A156" i="2" s="1"/>
  <c r="G49" i="2" a="1"/>
  <c r="G49" i="2" s="1"/>
  <c r="A49" i="2" s="1"/>
  <c r="G1181" i="2" a="1"/>
  <c r="G1181" i="2" s="1"/>
  <c r="A1181" i="2" s="1"/>
  <c r="G592" i="2" a="1"/>
  <c r="G592" i="2" s="1"/>
  <c r="A592" i="2" s="1"/>
  <c r="G1120" i="2" a="1"/>
  <c r="G1120" i="2" s="1"/>
  <c r="A1120" i="2" s="1"/>
  <c r="G1239" i="2" a="1"/>
  <c r="G1239" i="2" s="1"/>
  <c r="A1239" i="2" s="1"/>
  <c r="G1043" i="2" a="1"/>
  <c r="G1043" i="2" s="1"/>
  <c r="A1043" i="2" s="1"/>
  <c r="G784" i="2" a="1"/>
  <c r="G784" i="2" s="1"/>
  <c r="A784" i="2" s="1"/>
  <c r="G692" i="2" a="1"/>
  <c r="G692" i="2" s="1"/>
  <c r="A692" i="2" s="1"/>
  <c r="G678" i="2" a="1"/>
  <c r="G678" i="2" s="1"/>
  <c r="A678" i="2" s="1"/>
  <c r="G1318" i="2" a="1"/>
  <c r="G1318" i="2" s="1"/>
  <c r="A1318" i="2" s="1"/>
  <c r="G763" i="2" a="1"/>
  <c r="G763" i="2" s="1"/>
  <c r="A763" i="2" s="1"/>
  <c r="G448" i="2" a="1"/>
  <c r="G448" i="2" s="1"/>
  <c r="A448" i="2" s="1"/>
  <c r="G352" i="2" a="1"/>
  <c r="G352" i="2" s="1"/>
  <c r="A352" i="2" s="1"/>
  <c r="G138" i="2" a="1"/>
  <c r="G138" i="2" s="1"/>
  <c r="A138" i="2" s="1"/>
  <c r="G969" i="2" a="1"/>
  <c r="G969" i="2" s="1"/>
  <c r="A969" i="2" s="1"/>
  <c r="G698" i="2" a="1"/>
  <c r="G698" i="2" s="1"/>
  <c r="A698" i="2" s="1"/>
  <c r="G810" i="2" a="1"/>
  <c r="G810" i="2" s="1"/>
  <c r="A810" i="2" s="1"/>
  <c r="G736" i="2" a="1"/>
  <c r="G736" i="2" s="1"/>
  <c r="A736" i="2" s="1"/>
  <c r="G564" i="2" a="1"/>
  <c r="G564" i="2" s="1"/>
  <c r="A564" i="2" s="1"/>
  <c r="G468" i="2" a="1"/>
  <c r="G468" i="2" s="1"/>
  <c r="A468" i="2" s="1"/>
  <c r="G113" i="2" a="1"/>
  <c r="G113" i="2" s="1"/>
  <c r="A113" i="2" s="1"/>
  <c r="G1355" i="2" a="1"/>
  <c r="G1355" i="2" s="1"/>
  <c r="A1355" i="2" s="1"/>
  <c r="G841" i="2" a="1"/>
  <c r="G841" i="2" s="1"/>
  <c r="A841" i="2" s="1"/>
  <c r="G201" i="2" a="1"/>
  <c r="G201" i="2" s="1"/>
  <c r="A201" i="2" s="1"/>
  <c r="G1314" i="2" a="1"/>
  <c r="G1314" i="2" s="1"/>
  <c r="A1314" i="2" s="1"/>
  <c r="G1498" i="2" a="1"/>
  <c r="G1498" i="2" s="1"/>
  <c r="A1498" i="2" s="1"/>
  <c r="G627" i="2" a="1"/>
  <c r="G627" i="2" s="1"/>
  <c r="A627" i="2" s="1"/>
  <c r="G1296" i="2" a="1"/>
  <c r="G1296" i="2" s="1"/>
  <c r="A1296" i="2" s="1"/>
  <c r="G335" i="2" a="1"/>
  <c r="G335" i="2" s="1"/>
  <c r="A335" i="2" s="1"/>
  <c r="G11" i="2" a="1"/>
  <c r="G11" i="2" s="1"/>
  <c r="A11" i="2" s="1"/>
  <c r="G1416" i="2" a="1"/>
  <c r="G1416" i="2" s="1"/>
  <c r="A1416" i="2" s="1"/>
  <c r="G373" i="2" a="1"/>
  <c r="G373" i="2" s="1"/>
  <c r="A373" i="2" s="1"/>
  <c r="G266" i="2" a="1"/>
  <c r="G266" i="2" s="1"/>
  <c r="A266" i="2" s="1"/>
  <c r="G675" i="2" a="1"/>
  <c r="G675" i="2" s="1"/>
  <c r="A675" i="2" s="1"/>
  <c r="G62" i="2" a="1"/>
  <c r="G62" i="2" s="1"/>
  <c r="A62" i="2" s="1"/>
  <c r="G727" i="2" a="1"/>
  <c r="G727" i="2" s="1"/>
  <c r="A727" i="2" s="1"/>
  <c r="G1186" i="2" a="1"/>
  <c r="G1186" i="2" s="1"/>
  <c r="A1186" i="2" s="1"/>
  <c r="G985" i="2" a="1"/>
  <c r="G985" i="2" s="1"/>
  <c r="A985" i="2" s="1"/>
  <c r="G1070" i="2" a="1"/>
  <c r="G1070" i="2" s="1"/>
  <c r="A1070" i="2" s="1"/>
  <c r="G650" i="2" a="1"/>
  <c r="G650" i="2" s="1"/>
  <c r="A650" i="2" s="1"/>
  <c r="G613" i="2" a="1"/>
  <c r="G613" i="2" s="1"/>
  <c r="A613" i="2" s="1"/>
  <c r="G238" i="2" a="1"/>
  <c r="G238" i="2" s="1"/>
  <c r="A238" i="2" s="1"/>
  <c r="G401" i="2" a="1"/>
  <c r="G401" i="2" s="1"/>
  <c r="A401" i="2" s="1"/>
  <c r="G180" i="2" a="1"/>
  <c r="G180" i="2" s="1"/>
  <c r="A180" i="2" s="1"/>
  <c r="G1443" i="2" a="1"/>
  <c r="G1443" i="2" s="1"/>
  <c r="A1443" i="2" s="1"/>
  <c r="G1113" i="2" a="1"/>
  <c r="G1113" i="2" s="1"/>
  <c r="A1113" i="2" s="1"/>
  <c r="G1206" i="2" a="1"/>
  <c r="G1206" i="2" s="1"/>
  <c r="A1206" i="2" s="1"/>
  <c r="G938" i="2" a="1"/>
  <c r="G938" i="2" s="1"/>
  <c r="A938" i="2" s="1"/>
  <c r="G926" i="2" a="1"/>
  <c r="G926" i="2" s="1"/>
  <c r="A926" i="2" s="1"/>
  <c r="G729" i="2" a="1"/>
  <c r="G729" i="2" s="1"/>
  <c r="A729" i="2" s="1"/>
  <c r="G1311" i="2" a="1"/>
  <c r="G1311" i="2" s="1"/>
  <c r="A1311" i="2" s="1"/>
  <c r="G862" i="2" a="1"/>
  <c r="G862" i="2" s="1"/>
  <c r="A862" i="2" s="1"/>
  <c r="G191" i="2" a="1"/>
  <c r="G191" i="2" s="1"/>
  <c r="A191" i="2" s="1"/>
  <c r="G368" i="2" a="1"/>
  <c r="G368" i="2" s="1"/>
  <c r="A368" i="2" s="1"/>
  <c r="G42" i="2" a="1"/>
  <c r="G42" i="2" s="1"/>
  <c r="A42" i="2" s="1"/>
  <c r="G37" i="2" a="1"/>
  <c r="G37" i="2" s="1"/>
  <c r="A37" i="2" s="1"/>
  <c r="G941" i="2" a="1"/>
  <c r="G941" i="2" s="1"/>
  <c r="A941" i="2" s="1"/>
  <c r="G476" i="2" a="1"/>
  <c r="G476" i="2" s="1"/>
  <c r="A476" i="2" s="1"/>
  <c r="G813" i="2" a="1"/>
  <c r="G813" i="2" s="1"/>
  <c r="A813" i="2" s="1"/>
  <c r="G1412" i="2" a="1"/>
  <c r="G1412" i="2" s="1"/>
  <c r="A1412" i="2" s="1"/>
  <c r="G429" i="2" a="1"/>
  <c r="G429" i="2" s="1"/>
  <c r="A429" i="2" s="1"/>
  <c r="G124" i="2" a="1"/>
  <c r="G124" i="2" s="1"/>
  <c r="A124" i="2" s="1"/>
  <c r="G1030" i="2" a="1"/>
  <c r="G1030" i="2" s="1"/>
  <c r="A1030" i="2" s="1"/>
  <c r="G1468" i="2" a="1"/>
  <c r="G1468" i="2" s="1"/>
  <c r="A1468" i="2" s="1"/>
  <c r="G607" i="2" a="1"/>
  <c r="G607" i="2" s="1"/>
  <c r="A607" i="2" s="1"/>
  <c r="G842" i="2" a="1"/>
  <c r="G842" i="2" s="1"/>
  <c r="A842" i="2" s="1"/>
  <c r="G47" i="2" a="1"/>
  <c r="G47" i="2" s="1"/>
  <c r="A47" i="2" s="1"/>
  <c r="G260" i="2" a="1"/>
  <c r="G260" i="2" s="1"/>
  <c r="A260" i="2" s="1"/>
  <c r="G537" i="2" a="1"/>
  <c r="G537" i="2" s="1"/>
  <c r="A537" i="2" s="1"/>
  <c r="G366" i="2" a="1"/>
  <c r="G366" i="2" s="1"/>
  <c r="A366" i="2" s="1"/>
  <c r="G329" i="2" a="1"/>
  <c r="G329" i="2" s="1"/>
  <c r="A329" i="2" s="1"/>
  <c r="G322" i="2" a="1"/>
  <c r="G322" i="2" s="1"/>
  <c r="A322" i="2" s="1"/>
  <c r="G887" i="2" a="1"/>
  <c r="G887" i="2" s="1"/>
  <c r="A887" i="2" s="1"/>
  <c r="G1293" i="2" a="1"/>
  <c r="G1293" i="2" s="1"/>
  <c r="A1293" i="2" s="1"/>
  <c r="G956" i="2" a="1"/>
  <c r="G956" i="2" s="1"/>
  <c r="A956" i="2" s="1"/>
  <c r="G563" i="2" a="1"/>
  <c r="G563" i="2" s="1"/>
  <c r="A563" i="2" s="1"/>
  <c r="G1041" i="2" a="1"/>
  <c r="G1041" i="2" s="1"/>
  <c r="A1041" i="2" s="1"/>
  <c r="G1069" i="2" a="1"/>
  <c r="G1069" i="2" s="1"/>
  <c r="A1069" i="2" s="1"/>
  <c r="G35" i="2" a="1"/>
  <c r="G35" i="2" s="1"/>
  <c r="A35" i="2" s="1"/>
  <c r="G330" i="2" a="1"/>
  <c r="G330" i="2" s="1"/>
  <c r="A330" i="2" s="1"/>
  <c r="G314" i="2" a="1"/>
  <c r="G314" i="2" s="1"/>
  <c r="A314" i="2" s="1"/>
  <c r="G218" i="2" a="1"/>
  <c r="G218" i="2" s="1"/>
  <c r="A218" i="2" s="1"/>
  <c r="G90" i="2" a="1"/>
  <c r="G90" i="2" s="1"/>
  <c r="A90" i="2" s="1"/>
  <c r="G529" i="2" a="1"/>
  <c r="G529" i="2" s="1"/>
  <c r="A529" i="2" s="1"/>
  <c r="G1146" i="2" a="1"/>
  <c r="G1146" i="2" s="1"/>
  <c r="A1146" i="2" s="1"/>
  <c r="G585" i="2" a="1"/>
  <c r="G585" i="2" s="1"/>
  <c r="A585" i="2" s="1"/>
  <c r="G386" i="2" a="1"/>
  <c r="G386" i="2" s="1"/>
  <c r="A386" i="2" s="1"/>
  <c r="G1482" i="2" a="1"/>
  <c r="G1482" i="2" s="1"/>
  <c r="A1482" i="2" s="1"/>
  <c r="G1165" i="2" a="1"/>
  <c r="G1165" i="2" s="1"/>
  <c r="A1165" i="2" s="1"/>
  <c r="G1228" i="2" a="1"/>
  <c r="G1228" i="2" s="1"/>
  <c r="A1228" i="2" s="1"/>
  <c r="G989" i="2" a="1"/>
  <c r="G989" i="2" s="1"/>
  <c r="A989" i="2" s="1"/>
  <c r="G947" i="2" a="1"/>
  <c r="G947" i="2" s="1"/>
  <c r="A947" i="2" s="1"/>
  <c r="G1437" i="2" a="1"/>
  <c r="G1437" i="2" s="1"/>
  <c r="A1437" i="2" s="1"/>
  <c r="G820" i="2" a="1"/>
  <c r="G820" i="2" s="1"/>
  <c r="A820" i="2" s="1"/>
  <c r="G687" i="2" a="1"/>
  <c r="G687" i="2" s="1"/>
  <c r="A687" i="2" s="1"/>
  <c r="G421" i="2" a="1"/>
  <c r="G421" i="2" s="1"/>
  <c r="A421" i="2" s="1"/>
  <c r="G10" i="2" a="1"/>
  <c r="G10" i="2" s="1"/>
  <c r="A10" i="2" s="1"/>
  <c r="G798" i="2" a="1"/>
  <c r="G798" i="2" s="1"/>
  <c r="A798" i="2" s="1"/>
  <c r="G398" i="2" a="1"/>
  <c r="G398" i="2" s="1"/>
  <c r="A398" i="2" s="1"/>
  <c r="G705" i="2" a="1"/>
  <c r="G705" i="2" s="1"/>
  <c r="A705" i="2" s="1"/>
  <c r="G1450" i="2" a="1"/>
  <c r="G1450" i="2" s="1"/>
  <c r="A1450" i="2" s="1"/>
  <c r="G1125" i="2" a="1"/>
  <c r="G1125" i="2" s="1"/>
  <c r="A1125" i="2" s="1"/>
  <c r="G1270" i="2" a="1"/>
  <c r="G1270" i="2" s="1"/>
  <c r="A1270" i="2" s="1"/>
  <c r="G1190" i="2" a="1"/>
  <c r="G1190" i="2" s="1"/>
  <c r="A1190" i="2" s="1"/>
  <c r="G611" i="2" a="1"/>
  <c r="G611" i="2" s="1"/>
  <c r="A611" i="2" s="1"/>
  <c r="G883" i="2" a="1"/>
  <c r="G883" i="2" s="1"/>
  <c r="A883" i="2" s="1"/>
  <c r="G195" i="2" a="1"/>
  <c r="G195" i="2" s="1"/>
  <c r="A195" i="2" s="1"/>
  <c r="G1241" i="2" a="1"/>
  <c r="G1241" i="2" s="1"/>
  <c r="A1241" i="2" s="1"/>
  <c r="G1294" i="2" a="1"/>
  <c r="G1294" i="2" s="1"/>
  <c r="A1294" i="2" s="1"/>
  <c r="G1026" i="2" a="1"/>
  <c r="G1026" i="2" s="1"/>
  <c r="A1026" i="2" s="1"/>
  <c r="G519" i="2" a="1"/>
  <c r="G519" i="2" s="1"/>
  <c r="A519" i="2" s="1"/>
  <c r="G550" i="2" a="1"/>
  <c r="G550" i="2" s="1"/>
  <c r="A550" i="2" s="1"/>
  <c r="G1213" i="2" a="1"/>
  <c r="G1213" i="2" s="1"/>
  <c r="A1213" i="2" s="1"/>
  <c r="G1435" i="2" a="1"/>
  <c r="G1435" i="2" s="1"/>
  <c r="A1435" i="2" s="1"/>
  <c r="G1335" i="2" a="1"/>
  <c r="G1335" i="2" s="1"/>
  <c r="A1335" i="2" s="1"/>
  <c r="G1109" i="2" a="1"/>
  <c r="G1109" i="2" s="1"/>
  <c r="A1109" i="2" s="1"/>
  <c r="G1238" i="2" a="1"/>
  <c r="G1238" i="2" s="1"/>
  <c r="A1238" i="2" s="1"/>
  <c r="G893" i="2" a="1"/>
  <c r="G893" i="2" s="1"/>
  <c r="A893" i="2" s="1"/>
  <c r="G1264" i="2" a="1"/>
  <c r="G1264" i="2" s="1"/>
  <c r="A1264" i="2" s="1"/>
  <c r="G706" i="2" a="1"/>
  <c r="G706" i="2" s="1"/>
  <c r="A706" i="2" s="1"/>
  <c r="G551" i="2" a="1"/>
  <c r="G551" i="2" s="1"/>
  <c r="A551" i="2" s="1"/>
  <c r="G672" i="2" a="1"/>
  <c r="G672" i="2" s="1"/>
  <c r="A672" i="2" s="1"/>
  <c r="G600" i="2" a="1"/>
  <c r="G600" i="2" s="1"/>
  <c r="A600" i="2" s="1"/>
  <c r="G525" i="2" a="1"/>
  <c r="G525" i="2" s="1"/>
  <c r="A525" i="2" s="1"/>
  <c r="G415" i="2" a="1"/>
  <c r="G415" i="2" s="1"/>
  <c r="A415" i="2" s="1"/>
  <c r="G323" i="2" a="1"/>
  <c r="G323" i="2" s="1"/>
  <c r="A323" i="2" s="1"/>
  <c r="G251" i="2" a="1"/>
  <c r="G251" i="2" s="1"/>
  <c r="A251" i="2" s="1"/>
  <c r="G139" i="2" a="1"/>
  <c r="G139" i="2" s="1"/>
  <c r="A139" i="2" s="1"/>
  <c r="G959" i="2" a="1"/>
  <c r="G959" i="2" s="1"/>
  <c r="A959" i="2" s="1"/>
  <c r="G1176" i="2" a="1"/>
  <c r="G1176" i="2" s="1"/>
  <c r="A1176" i="2" s="1"/>
  <c r="G1245" i="2" a="1"/>
  <c r="G1245" i="2" s="1"/>
  <c r="A1245" i="2" s="1"/>
  <c r="G177" i="2" a="1"/>
  <c r="G177" i="2" s="1"/>
  <c r="A177" i="2" s="1"/>
  <c r="G835" i="2" a="1"/>
  <c r="G835" i="2" s="1"/>
  <c r="A835" i="2" s="1"/>
  <c r="G297" i="2" a="1"/>
  <c r="G297" i="2" s="1"/>
  <c r="A297" i="2" s="1"/>
  <c r="G1022" i="2" a="1"/>
  <c r="G1022" i="2" s="1"/>
  <c r="A1022" i="2" s="1"/>
  <c r="G1174" i="2" a="1"/>
  <c r="G1174" i="2" s="1"/>
  <c r="A1174" i="2" s="1"/>
  <c r="G1182" i="2" a="1"/>
  <c r="G1182" i="2" s="1"/>
  <c r="A1182" i="2" s="1"/>
  <c r="G1108" i="2" a="1"/>
  <c r="G1108" i="2" s="1"/>
  <c r="A1108" i="2" s="1"/>
  <c r="G279" i="2" a="1"/>
  <c r="G279" i="2" s="1"/>
  <c r="A279" i="2" s="1"/>
  <c r="G963" i="2" a="1"/>
  <c r="G963" i="2" s="1"/>
  <c r="A963" i="2" s="1"/>
  <c r="G44" i="2" a="1"/>
  <c r="G44" i="2" s="1"/>
  <c r="A44" i="2" s="1"/>
  <c r="G1203" i="2" a="1"/>
  <c r="G1203" i="2" s="1"/>
  <c r="A1203" i="2" s="1"/>
  <c r="G440" i="2" a="1"/>
  <c r="G440" i="2" s="1"/>
  <c r="A440" i="2" s="1"/>
  <c r="G554" i="2" a="1"/>
  <c r="G554" i="2" s="1"/>
  <c r="A554" i="2" s="1"/>
  <c r="G353" i="2" a="1"/>
  <c r="G353" i="2" s="1"/>
  <c r="A353" i="2" s="1"/>
  <c r="G1479" i="2" a="1"/>
  <c r="G1479" i="2" s="1"/>
  <c r="A1479" i="2" s="1"/>
  <c r="G1170" i="2" a="1"/>
  <c r="G1170" i="2" s="1"/>
  <c r="A1170" i="2" s="1"/>
  <c r="G1160" i="2" a="1"/>
  <c r="G1160" i="2" s="1"/>
  <c r="A1160" i="2" s="1"/>
  <c r="G1212" i="2" a="1"/>
  <c r="G1212" i="2" s="1"/>
  <c r="A1212" i="2" s="1"/>
  <c r="G739" i="2" a="1"/>
  <c r="G739" i="2" s="1"/>
  <c r="A739" i="2" s="1"/>
  <c r="G315" i="2" a="1"/>
  <c r="G315" i="2" s="1"/>
  <c r="A315" i="2" s="1"/>
  <c r="G1056" i="2" a="1"/>
  <c r="G1056" i="2" s="1"/>
  <c r="A1056" i="2" s="1"/>
  <c r="G668" i="2" a="1"/>
  <c r="G668" i="2" s="1"/>
  <c r="A668" i="2" s="1"/>
  <c r="G20" i="2" a="1"/>
  <c r="G20" i="2" s="1"/>
  <c r="A20" i="2" s="1"/>
  <c r="G1338" i="2" a="1"/>
  <c r="G1338" i="2" s="1"/>
  <c r="A1338" i="2" s="1"/>
  <c r="G572" i="2" a="1"/>
  <c r="G572" i="2" s="1"/>
  <c r="A572" i="2" s="1"/>
  <c r="G60" i="2" a="1"/>
  <c r="G60" i="2" s="1"/>
  <c r="A60" i="2" s="1"/>
  <c r="G1280" i="2" a="1"/>
  <c r="G1280" i="2" s="1"/>
  <c r="A1280" i="2" s="1"/>
  <c r="G1185" i="2" a="1"/>
  <c r="G1185" i="2" s="1"/>
  <c r="A1185" i="2" s="1"/>
  <c r="G738" i="2" a="1"/>
  <c r="G738" i="2" s="1"/>
  <c r="A738" i="2" s="1"/>
  <c r="G603" i="2" a="1"/>
  <c r="G603" i="2" s="1"/>
  <c r="A603" i="2" s="1"/>
  <c r="G63" i="2" a="1"/>
  <c r="G63" i="2" s="1"/>
  <c r="A63" i="2" s="1"/>
  <c r="G882" i="2" a="1"/>
  <c r="G882" i="2" s="1"/>
  <c r="A882" i="2" s="1"/>
  <c r="G684" i="2" a="1"/>
  <c r="G684" i="2" s="1"/>
  <c r="A684" i="2" s="1"/>
  <c r="G501" i="2" a="1"/>
  <c r="G501" i="2" s="1"/>
  <c r="A501" i="2" s="1"/>
  <c r="G48" i="2" a="1"/>
  <c r="G48" i="2" s="1"/>
  <c r="A48" i="2" s="1"/>
  <c r="G586" i="2" a="1"/>
  <c r="G586" i="2" s="1"/>
  <c r="A586" i="2" s="1"/>
  <c r="G205" i="2" a="1"/>
  <c r="G205" i="2" s="1"/>
  <c r="A205" i="2" s="1"/>
  <c r="G544" i="2" a="1"/>
  <c r="G544" i="2" s="1"/>
  <c r="A544" i="2" s="1"/>
  <c r="G241" i="2" a="1"/>
  <c r="G241" i="2" s="1"/>
  <c r="A241" i="2" s="1"/>
  <c r="G18" i="2" a="1"/>
  <c r="G18" i="2" s="1"/>
  <c r="A18" i="2" s="1"/>
  <c r="G731" i="2" a="1"/>
  <c r="G731" i="2" s="1"/>
  <c r="A731" i="2" s="1"/>
  <c r="G1250" i="2" a="1"/>
  <c r="G1250" i="2" s="1"/>
  <c r="A1250" i="2" s="1"/>
  <c r="G1399" i="2" a="1"/>
  <c r="G1399" i="2" s="1"/>
  <c r="A1399" i="2" s="1"/>
  <c r="G1179" i="2" a="1"/>
  <c r="G1179" i="2" s="1"/>
  <c r="A1179" i="2" s="1"/>
  <c r="G1103" i="2" a="1"/>
  <c r="G1103" i="2" s="1"/>
  <c r="A1103" i="2" s="1"/>
  <c r="G1446" i="2" a="1"/>
  <c r="G1446" i="2" s="1"/>
  <c r="A1446" i="2" s="1"/>
  <c r="G1306" i="2" a="1"/>
  <c r="G1306" i="2" s="1"/>
  <c r="A1306" i="2" s="1"/>
  <c r="G575" i="2" a="1"/>
  <c r="G575" i="2" s="1"/>
  <c r="A575" i="2" s="1"/>
  <c r="G215" i="2" a="1"/>
  <c r="G215" i="2" s="1"/>
  <c r="A215" i="2" s="1"/>
  <c r="G211" i="2" a="1"/>
  <c r="G211" i="2" s="1"/>
  <c r="A211" i="2" s="1"/>
  <c r="G123" i="2" a="1"/>
  <c r="G123" i="2" s="1"/>
  <c r="A123" i="2" s="1"/>
  <c r="G1067" i="2" a="1"/>
  <c r="G1067" i="2" s="1"/>
  <c r="A1067" i="2" s="1"/>
  <c r="G807" i="2" a="1"/>
  <c r="G807" i="2" s="1"/>
  <c r="A807" i="2" s="1"/>
  <c r="G249" i="2" a="1"/>
  <c r="G249" i="2" s="1"/>
  <c r="A249" i="2" s="1"/>
  <c r="G951" i="2" a="1"/>
  <c r="G951" i="2" s="1"/>
  <c r="A951" i="2" s="1"/>
  <c r="G515" i="2" a="1"/>
  <c r="G515" i="2" s="1"/>
  <c r="A515" i="2" s="1"/>
  <c r="G372" i="2" a="1"/>
  <c r="G372" i="2" s="1"/>
  <c r="A372" i="2" s="1"/>
  <c r="G1415" i="2" a="1"/>
  <c r="G1415" i="2" s="1"/>
  <c r="A1415" i="2" s="1"/>
  <c r="G1339" i="2" a="1"/>
  <c r="G1339" i="2" s="1"/>
  <c r="A1339" i="2" s="1"/>
  <c r="G1173" i="2" a="1"/>
  <c r="G1173" i="2" s="1"/>
  <c r="A1173" i="2" s="1"/>
  <c r="G1023" i="2" a="1"/>
  <c r="G1023" i="2" s="1"/>
  <c r="A1023" i="2" s="1"/>
  <c r="G599" i="2" a="1"/>
  <c r="G599" i="2" s="1"/>
  <c r="A599" i="2" s="1"/>
  <c r="G931" i="2" a="1"/>
  <c r="G931" i="2" s="1"/>
  <c r="A931" i="2" s="1"/>
  <c r="G51" i="2" a="1"/>
  <c r="G51" i="2" s="1"/>
  <c r="A51" i="2" s="1"/>
  <c r="G1329" i="2" a="1"/>
  <c r="G1329" i="2" s="1"/>
  <c r="A1329" i="2" s="1"/>
  <c r="G1060" i="2" a="1"/>
  <c r="G1060" i="2" s="1"/>
  <c r="A1060" i="2" s="1"/>
  <c r="G1111" i="2" a="1"/>
  <c r="G1111" i="2" s="1"/>
  <c r="A1111" i="2" s="1"/>
  <c r="G1009" i="2" a="1"/>
  <c r="G1009" i="2" s="1"/>
  <c r="A1009" i="2" s="1"/>
  <c r="G737" i="2" a="1"/>
  <c r="G737" i="2" s="1"/>
  <c r="A737" i="2" s="1"/>
  <c r="G382" i="2" a="1"/>
  <c r="G382" i="2" s="1"/>
  <c r="A382" i="2" s="1"/>
  <c r="G778" i="2" a="1"/>
  <c r="G778" i="2" s="1"/>
  <c r="A778" i="2" s="1"/>
  <c r="G1032" i="2" a="1"/>
  <c r="G1032" i="2" s="1"/>
  <c r="A1032" i="2" s="1"/>
  <c r="G598" i="2" a="1"/>
  <c r="G598" i="2" s="1"/>
  <c r="A598" i="2" s="1"/>
  <c r="G1248" i="2" a="1"/>
  <c r="G1248" i="2" s="1"/>
  <c r="A1248" i="2" s="1"/>
  <c r="G1157" i="2" a="1"/>
  <c r="G1157" i="2" s="1"/>
  <c r="A1157" i="2" s="1"/>
  <c r="G879" i="2" a="1"/>
  <c r="G879" i="2" s="1"/>
  <c r="A879" i="2" s="1"/>
  <c r="G1128" i="2" a="1"/>
  <c r="G1128" i="2" s="1"/>
  <c r="A1128" i="2" s="1"/>
  <c r="G1089" i="2" a="1"/>
  <c r="G1089" i="2" s="1"/>
  <c r="A1089" i="2" s="1"/>
  <c r="G811" i="2" a="1"/>
  <c r="G811" i="2" s="1"/>
  <c r="A811" i="2" s="1"/>
  <c r="G770" i="2" a="1"/>
  <c r="G770" i="2" s="1"/>
  <c r="A770" i="2" s="1"/>
  <c r="G688" i="2" a="1"/>
  <c r="G688" i="2" s="1"/>
  <c r="A688" i="2" s="1"/>
  <c r="G962" i="2" a="1"/>
  <c r="G962" i="2" s="1"/>
  <c r="A962" i="2" s="1"/>
  <c r="G742" i="2" a="1"/>
  <c r="G742" i="2" s="1"/>
  <c r="A742" i="2" s="1"/>
  <c r="G568" i="2" a="1"/>
  <c r="G568" i="2" s="1"/>
  <c r="A568" i="2" s="1"/>
  <c r="G982" i="2" a="1"/>
  <c r="G982" i="2" s="1"/>
  <c r="A982" i="2" s="1"/>
  <c r="G416" i="2" a="1"/>
  <c r="G416" i="2" s="1"/>
  <c r="A416" i="2" s="1"/>
  <c r="G261" i="2" a="1"/>
  <c r="G261" i="2" s="1"/>
  <c r="A261" i="2" s="1"/>
  <c r="G170" i="2" a="1"/>
  <c r="G170" i="2" s="1"/>
  <c r="A170" i="2" s="1"/>
  <c r="G948" i="2" a="1"/>
  <c r="G948" i="2" s="1"/>
  <c r="A948" i="2" s="1"/>
  <c r="G132" i="2" a="1"/>
  <c r="G132" i="2" s="1"/>
  <c r="A132" i="2" s="1"/>
  <c r="G1273" i="2" a="1"/>
  <c r="G1273" i="2" s="1"/>
  <c r="A1273" i="2" s="1"/>
  <c r="G1106" i="2" a="1"/>
  <c r="G1106" i="2" s="1"/>
  <c r="A1106" i="2" s="1"/>
  <c r="G819" i="2" a="1"/>
  <c r="G819" i="2" s="1"/>
  <c r="A819" i="2" s="1"/>
  <c r="G102" i="2" a="1"/>
  <c r="G102" i="2" s="1"/>
  <c r="A102" i="2" s="1"/>
  <c r="G743" i="2" a="1"/>
  <c r="G743" i="2" s="1"/>
  <c r="A743" i="2" s="1"/>
  <c r="G258" i="2" a="1"/>
  <c r="G258" i="2" s="1"/>
  <c r="A258" i="2" s="1"/>
  <c r="G1461" i="2" a="1"/>
  <c r="G1461" i="2" s="1"/>
  <c r="A1461" i="2" s="1"/>
  <c r="G1137" i="2" a="1"/>
  <c r="G1137" i="2" s="1"/>
  <c r="A1137" i="2" s="1"/>
  <c r="G583" i="2" a="1"/>
  <c r="G583" i="2" s="1"/>
  <c r="A583" i="2" s="1"/>
  <c r="G1189" i="2" a="1"/>
  <c r="G1189" i="2" s="1"/>
  <c r="A1189" i="2" s="1"/>
  <c r="G552" i="2" a="1"/>
  <c r="G552" i="2" s="1"/>
  <c r="A552" i="2" s="1"/>
  <c r="G327" i="2" a="1"/>
  <c r="G327" i="2" s="1"/>
  <c r="A327" i="2" s="1"/>
  <c r="G299" i="2" a="1"/>
  <c r="G299" i="2" s="1"/>
  <c r="A299" i="2" s="1"/>
  <c r="G159" i="2" a="1"/>
  <c r="G159" i="2" s="1"/>
  <c r="A159" i="2" s="1"/>
  <c r="G143" i="2" a="1"/>
  <c r="G143" i="2" s="1"/>
  <c r="A143" i="2" s="1"/>
  <c r="G775" i="2" a="1"/>
  <c r="G775" i="2" s="1"/>
  <c r="A775" i="2" s="1"/>
  <c r="G717" i="2" a="1"/>
  <c r="G717" i="2" s="1"/>
  <c r="A717" i="2" s="1"/>
  <c r="G264" i="2" a="1"/>
  <c r="G264" i="2" s="1"/>
  <c r="A264" i="2" s="1"/>
  <c r="G157" i="2" a="1"/>
  <c r="G157" i="2" s="1"/>
  <c r="A157" i="2" s="1"/>
  <c r="G1116" i="2" a="1"/>
  <c r="G1116" i="2" s="1"/>
  <c r="A1116" i="2" s="1"/>
  <c r="G682" i="2" a="1"/>
  <c r="G682" i="2" s="1"/>
  <c r="A682" i="2" s="1"/>
  <c r="G548" i="2" a="1"/>
  <c r="G548" i="2" s="1"/>
  <c r="A548" i="2" s="1"/>
  <c r="G216" i="2" a="1"/>
  <c r="G216" i="2" s="1"/>
  <c r="A216" i="2" s="1"/>
  <c r="G608" i="2" a="1"/>
  <c r="G608" i="2" s="1"/>
  <c r="A608" i="2" s="1"/>
  <c r="G533" i="2" a="1"/>
  <c r="G533" i="2" s="1"/>
  <c r="A533" i="2" s="1"/>
  <c r="G1048" i="2" a="1"/>
  <c r="G1048" i="2" s="1"/>
  <c r="A1048" i="2" s="1"/>
  <c r="G1084" i="2" a="1"/>
  <c r="G1084" i="2" s="1"/>
  <c r="A1084" i="2" s="1"/>
  <c r="G950" i="2" a="1"/>
  <c r="G950" i="2" s="1"/>
  <c r="A950" i="2" s="1"/>
  <c r="G1059" i="2" a="1"/>
  <c r="G1059" i="2" s="1"/>
  <c r="A1059" i="2" s="1"/>
  <c r="G937" i="2" a="1"/>
  <c r="G937" i="2" s="1"/>
  <c r="A937" i="2" s="1"/>
  <c r="G451" i="2" a="1"/>
  <c r="G451" i="2" s="1"/>
  <c r="A451" i="2" s="1"/>
  <c r="G1036" i="2" a="1"/>
  <c r="G1036" i="2" s="1"/>
  <c r="A1036" i="2" s="1"/>
  <c r="G32" i="2" a="1"/>
  <c r="G32" i="2" s="1"/>
  <c r="A32" i="2" s="1"/>
  <c r="G1407" i="2" a="1"/>
  <c r="G1407" i="2" s="1"/>
  <c r="A1407" i="2" s="1"/>
  <c r="G1268" i="2" a="1"/>
  <c r="G1268" i="2" s="1"/>
  <c r="A1268" i="2" s="1"/>
  <c r="G958" i="2" a="1"/>
  <c r="G958" i="2" s="1"/>
  <c r="A958" i="2" s="1"/>
  <c r="G691" i="2" a="1"/>
  <c r="G691" i="2" s="1"/>
  <c r="A691" i="2" s="1"/>
  <c r="G212" i="2" a="1"/>
  <c r="G212" i="2" s="1"/>
  <c r="A212" i="2" s="1"/>
  <c r="G1281" i="2" a="1"/>
  <c r="G1281" i="2" s="1"/>
  <c r="A1281" i="2" s="1"/>
  <c r="G517" i="2" a="1"/>
  <c r="G517" i="2" s="1"/>
  <c r="A517" i="2" s="1"/>
  <c r="G1063" i="2" a="1"/>
  <c r="G1063" i="2" s="1"/>
  <c r="A1063" i="2" s="1"/>
  <c r="G1495" i="2" a="1"/>
  <c r="G1495" i="2" s="1"/>
  <c r="A1495" i="2" s="1"/>
  <c r="G1447" i="2" a="1"/>
  <c r="G1447" i="2" s="1"/>
  <c r="A1447" i="2" s="1"/>
  <c r="G1427" i="2" a="1"/>
  <c r="G1427" i="2" s="1"/>
  <c r="A1427" i="2" s="1"/>
  <c r="G1413" i="2" a="1"/>
  <c r="G1413" i="2" s="1"/>
  <c r="A1413" i="2" s="1"/>
  <c r="G1234" i="2" a="1"/>
  <c r="G1234" i="2" s="1"/>
  <c r="A1234" i="2" s="1"/>
  <c r="G1175" i="2" a="1"/>
  <c r="G1175" i="2" s="1"/>
  <c r="A1175" i="2" s="1"/>
  <c r="G1121" i="2" a="1"/>
  <c r="G1121" i="2" s="1"/>
  <c r="A1121" i="2" s="1"/>
  <c r="G571" i="2" a="1"/>
  <c r="G571" i="2" s="1"/>
  <c r="A571" i="2" s="1"/>
  <c r="G199" i="2" a="1"/>
  <c r="G199" i="2" s="1"/>
  <c r="A199" i="2" s="1"/>
  <c r="G75" i="2" a="1"/>
  <c r="G75" i="2" s="1"/>
  <c r="A75" i="2" s="1"/>
  <c r="G520" i="2" a="1"/>
  <c r="G520" i="2" s="1"/>
  <c r="A520" i="2" s="1"/>
  <c r="G766" i="2" a="1"/>
  <c r="G766" i="2" s="1"/>
  <c r="A766" i="2" s="1"/>
  <c r="G146" i="2" a="1"/>
  <c r="G146" i="2" s="1"/>
  <c r="A146" i="2" s="1"/>
  <c r="G1208" i="2" a="1"/>
  <c r="G1208" i="2" s="1"/>
  <c r="A1208" i="2" s="1"/>
  <c r="G718" i="2" a="1"/>
  <c r="G718" i="2" s="1"/>
  <c r="A718" i="2" s="1"/>
  <c r="G1164" i="2" a="1"/>
  <c r="G1164" i="2" s="1"/>
  <c r="A1164" i="2" s="1"/>
  <c r="G28" i="2" a="1"/>
  <c r="G28" i="2" s="1"/>
  <c r="A28" i="2" s="1"/>
  <c r="G1477" i="2" a="1"/>
  <c r="G1477" i="2" s="1"/>
  <c r="A1477" i="2" s="1"/>
  <c r="G1466" i="2" a="1"/>
  <c r="G1466" i="2" s="1"/>
  <c r="A1466" i="2" s="1"/>
  <c r="G1198" i="2" a="1"/>
  <c r="G1198" i="2" s="1"/>
  <c r="A1198" i="2" s="1"/>
  <c r="G1240" i="2" a="1"/>
  <c r="G1240" i="2" s="1"/>
  <c r="A1240" i="2" s="1"/>
  <c r="G895" i="2" a="1"/>
  <c r="G895" i="2" s="1"/>
  <c r="A895" i="2" s="1"/>
  <c r="G423" i="2" a="1"/>
  <c r="G423" i="2" s="1"/>
  <c r="A423" i="2" s="1"/>
  <c r="G7" i="2" a="1"/>
  <c r="G7" i="2" s="1"/>
  <c r="A7" i="2" s="1"/>
  <c r="G1099" i="2" a="1"/>
  <c r="G1099" i="2" s="1"/>
  <c r="A1099" i="2" s="1"/>
  <c r="G1256" i="2" a="1"/>
  <c r="G1256" i="2" s="1"/>
  <c r="A1256" i="2" s="1"/>
  <c r="G1366" i="2" a="1"/>
  <c r="G1366" i="2" s="1"/>
  <c r="A1366" i="2" s="1"/>
  <c r="G1356" i="2" a="1"/>
  <c r="G1356" i="2" s="1"/>
  <c r="A1356" i="2" s="1"/>
  <c r="G1071" i="2" a="1"/>
  <c r="G1071" i="2" s="1"/>
  <c r="A1071" i="2" s="1"/>
  <c r="G1258" i="2" a="1"/>
  <c r="G1258" i="2" s="1"/>
  <c r="A1258" i="2" s="1"/>
  <c r="G1025" i="2" a="1"/>
  <c r="G1025" i="2" s="1"/>
  <c r="A1025" i="2" s="1"/>
  <c r="G1384" i="2" a="1"/>
  <c r="G1384" i="2" s="1"/>
  <c r="A1384" i="2" s="1"/>
  <c r="G724" i="2" a="1"/>
  <c r="G724" i="2" s="1"/>
  <c r="A724" i="2" s="1"/>
  <c r="G655" i="2" a="1"/>
  <c r="G655" i="2" s="1"/>
  <c r="A655" i="2" s="1"/>
  <c r="G479" i="2" a="1"/>
  <c r="G479" i="2" s="1"/>
  <c r="A479" i="2" s="1"/>
  <c r="G914" i="2" a="1"/>
  <c r="G914" i="2" s="1"/>
  <c r="A914" i="2" s="1"/>
  <c r="G596" i="2" a="1"/>
  <c r="G596" i="2" s="1"/>
  <c r="A596" i="2" s="1"/>
  <c r="G469" i="2" a="1"/>
  <c r="G469" i="2" s="1"/>
  <c r="A469" i="2" s="1"/>
  <c r="G410" i="2" a="1"/>
  <c r="G410" i="2" s="1"/>
  <c r="A410" i="2" s="1"/>
  <c r="G85" i="2" a="1"/>
  <c r="G85" i="2" s="1"/>
  <c r="A85" i="2" s="1"/>
  <c r="G1001" i="2" a="1"/>
  <c r="G1001" i="2" s="1"/>
  <c r="A1001" i="2" s="1"/>
  <c r="G685" i="2" a="1"/>
  <c r="G685" i="2" s="1"/>
  <c r="A685" i="2" s="1"/>
  <c r="G606" i="2" a="1"/>
  <c r="G606" i="2" s="1"/>
  <c r="A606" i="2" s="1"/>
  <c r="G178" i="2" a="1"/>
  <c r="G178" i="2" s="1"/>
  <c r="A178" i="2" s="1"/>
  <c r="G923" i="2" a="1"/>
  <c r="G923" i="2" s="1"/>
  <c r="A923" i="2" s="1"/>
  <c r="G534" i="2" a="1"/>
  <c r="G534" i="2" s="1"/>
  <c r="A534" i="2" s="1"/>
  <c r="G337" i="2" a="1"/>
  <c r="G337" i="2" s="1"/>
  <c r="A337" i="2" s="1"/>
  <c r="G619" i="2" a="1"/>
  <c r="G619" i="2" s="1"/>
  <c r="A619" i="2" s="1"/>
  <c r="G459" i="2" a="1"/>
  <c r="G459" i="2" s="1"/>
  <c r="A459" i="2" s="1"/>
  <c r="G287" i="2" a="1"/>
  <c r="G287" i="2" s="1"/>
  <c r="A287" i="2" s="1"/>
  <c r="G1119" i="2" a="1"/>
  <c r="G1119" i="2" s="1"/>
  <c r="A1119" i="2" s="1"/>
  <c r="G362" i="2" a="1"/>
  <c r="G362" i="2" s="1"/>
  <c r="A362" i="2" s="1"/>
  <c r="G661" i="2" a="1"/>
  <c r="G661" i="2" s="1"/>
  <c r="A661" i="2" s="1"/>
  <c r="G634" i="2" a="1"/>
  <c r="G634" i="2" s="1"/>
  <c r="A634" i="2" s="1"/>
  <c r="G334" i="2" a="1"/>
  <c r="G334" i="2" s="1"/>
  <c r="A334" i="2" s="1"/>
  <c r="G257" i="2" a="1"/>
  <c r="G257" i="2" s="1"/>
  <c r="A257" i="2" s="1"/>
  <c r="G217" i="2" a="1"/>
  <c r="G217" i="2" s="1"/>
  <c r="A217" i="2" s="1"/>
  <c r="G198" i="2" a="1"/>
  <c r="G198" i="2" s="1"/>
  <c r="A198" i="2" s="1"/>
  <c r="G45" i="2" a="1"/>
  <c r="G45" i="2" s="1"/>
  <c r="A45" i="2" s="1"/>
  <c r="G1251" i="2" a="1"/>
  <c r="G1251" i="2" s="1"/>
  <c r="A1251" i="2" s="1"/>
  <c r="G152" i="2" a="1"/>
  <c r="G152" i="2" s="1"/>
  <c r="A152" i="2" s="1"/>
  <c r="G1388" i="2" a="1"/>
  <c r="G1388" i="2" s="1"/>
  <c r="A1388" i="2" s="1"/>
  <c r="G1283" i="2" a="1"/>
  <c r="G1283" i="2" s="1"/>
  <c r="A1283" i="2" s="1"/>
  <c r="G1313" i="2" a="1"/>
  <c r="G1313" i="2" s="1"/>
  <c r="A1313" i="2" s="1"/>
  <c r="G1288" i="2" a="1"/>
  <c r="G1288" i="2" s="1"/>
  <c r="A1288" i="2" s="1"/>
  <c r="G1215" i="2" a="1"/>
  <c r="G1215" i="2" s="1"/>
  <c r="A1215" i="2" s="1"/>
  <c r="G993" i="2" a="1"/>
  <c r="G993" i="2" s="1"/>
  <c r="A993" i="2" s="1"/>
  <c r="G1029" i="2" a="1"/>
  <c r="G1029" i="2" s="1"/>
  <c r="A1029" i="2" s="1"/>
  <c r="G665" i="2" a="1"/>
  <c r="G665" i="2" s="1"/>
  <c r="A665" i="2" s="1"/>
  <c r="G719" i="2" a="1"/>
  <c r="G719" i="2" s="1"/>
  <c r="A719" i="2" s="1"/>
  <c r="G669" i="2" a="1"/>
  <c r="G669" i="2" s="1"/>
  <c r="A669" i="2" s="1"/>
  <c r="G1267" i="2" a="1"/>
  <c r="G1267" i="2" s="1"/>
  <c r="A1267" i="2" s="1"/>
  <c r="G347" i="2" a="1"/>
  <c r="G347" i="2" s="1"/>
  <c r="A347" i="2" s="1"/>
  <c r="G295" i="2" a="1"/>
  <c r="G295" i="2" s="1"/>
  <c r="A295" i="2" s="1"/>
  <c r="G171" i="2" a="1"/>
  <c r="G171" i="2" s="1"/>
  <c r="A171" i="2" s="1"/>
  <c r="G702" i="2" a="1"/>
  <c r="G702" i="2" s="1"/>
  <c r="A702" i="2" s="1"/>
  <c r="G96" i="2" a="1"/>
  <c r="G96" i="2" s="1"/>
  <c r="A96" i="2" s="1"/>
  <c r="G1187" i="2" a="1"/>
  <c r="G1187" i="2" s="1"/>
  <c r="A1187" i="2" s="1"/>
  <c r="G452" i="2" a="1"/>
  <c r="G452" i="2" s="1"/>
  <c r="A452" i="2" s="1"/>
  <c r="G1408" i="2" a="1"/>
  <c r="G1408" i="2" s="1"/>
  <c r="A1408" i="2" s="1"/>
  <c r="G1289" i="2" a="1"/>
  <c r="G1289" i="2" s="1"/>
  <c r="A1289" i="2" s="1"/>
  <c r="G1047" i="2" a="1"/>
  <c r="G1047" i="2" s="1"/>
  <c r="A1047" i="2" s="1"/>
  <c r="G878" i="2" a="1"/>
  <c r="G878" i="2" s="1"/>
  <c r="A878" i="2" s="1"/>
  <c r="G1013" i="2" a="1"/>
  <c r="G1013" i="2" s="1"/>
  <c r="A1013" i="2" s="1"/>
  <c r="G455" i="2" a="1"/>
  <c r="G455" i="2" s="1"/>
  <c r="A455" i="2" s="1"/>
  <c r="G949" i="2" a="1"/>
  <c r="G949" i="2" s="1"/>
  <c r="A949" i="2" s="1"/>
  <c r="G620" i="2" a="1"/>
  <c r="G620" i="2" s="1"/>
  <c r="A620" i="2" s="1"/>
  <c r="G345" i="2" a="1"/>
  <c r="G345" i="2" s="1"/>
  <c r="A345" i="2" s="1"/>
  <c r="G641" i="2" a="1"/>
  <c r="G641" i="2" s="1"/>
  <c r="A641" i="2" s="1"/>
  <c r="G425" i="2" a="1"/>
  <c r="G425" i="2" s="1"/>
  <c r="A425" i="2" s="1"/>
  <c r="G310" i="2" a="1"/>
  <c r="G310" i="2" s="1"/>
  <c r="A310" i="2" s="1"/>
  <c r="G1491" i="2" a="1"/>
  <c r="G1491" i="2" s="1"/>
  <c r="A1491" i="2" s="1"/>
  <c r="G1451" i="2" a="1"/>
  <c r="G1451" i="2" s="1"/>
  <c r="A1451" i="2" s="1"/>
  <c r="G1149" i="2" a="1"/>
  <c r="G1149" i="2" s="1"/>
  <c r="A1149" i="2" s="1"/>
  <c r="G1053" i="2" a="1"/>
  <c r="G1053" i="2" s="1"/>
  <c r="A1053" i="2" s="1"/>
  <c r="G986" i="2" a="1"/>
  <c r="G986" i="2" s="1"/>
  <c r="A986" i="2" s="1"/>
  <c r="G815" i="2" a="1"/>
  <c r="G815" i="2" s="1"/>
  <c r="A815" i="2" s="1"/>
  <c r="G855" i="2" a="1"/>
  <c r="G855" i="2" s="1"/>
  <c r="A855" i="2" s="1"/>
  <c r="G483" i="2" a="1"/>
  <c r="G483" i="2" s="1"/>
  <c r="A483" i="2" s="1"/>
  <c r="G311" i="2" a="1"/>
  <c r="G311" i="2" s="1"/>
  <c r="A311" i="2" s="1"/>
  <c r="G1168" i="2" a="1"/>
  <c r="G1168" i="2" s="1"/>
  <c r="A1168" i="2" s="1"/>
  <c r="G823" i="2" a="1"/>
  <c r="G823" i="2" s="1"/>
  <c r="A823" i="2" s="1"/>
  <c r="G1014" i="2" a="1"/>
  <c r="G1014" i="2" s="1"/>
  <c r="A1014" i="2" s="1"/>
  <c r="G872" i="2" a="1"/>
  <c r="G872" i="2" s="1"/>
  <c r="A872" i="2" s="1"/>
  <c r="G760" i="2" a="1"/>
  <c r="G760" i="2" s="1"/>
  <c r="A760" i="2" s="1"/>
  <c r="G52" i="2" a="1"/>
  <c r="G52" i="2" s="1"/>
  <c r="A52" i="2" s="1"/>
  <c r="G809" i="2" a="1"/>
  <c r="G809" i="2" s="1"/>
  <c r="A809" i="2" s="1"/>
  <c r="G1445" i="2" a="1"/>
  <c r="G1445" i="2" s="1"/>
  <c r="A1445" i="2" s="1"/>
  <c r="G1429" i="2" a="1"/>
  <c r="G1429" i="2" s="1"/>
  <c r="A1429" i="2" s="1"/>
  <c r="G1448" i="2" a="1"/>
  <c r="G1448" i="2" s="1"/>
  <c r="A1448" i="2" s="1"/>
  <c r="G733" i="2" a="1"/>
  <c r="G733" i="2" s="1"/>
  <c r="A733" i="2" s="1"/>
  <c r="G800" i="2" a="1"/>
  <c r="G800" i="2" s="1"/>
  <c r="A800" i="2" s="1"/>
  <c r="G442" i="2" a="1"/>
  <c r="G442" i="2" s="1"/>
  <c r="A442" i="2" s="1"/>
  <c r="G80" i="2" a="1"/>
  <c r="G80" i="2" s="1"/>
  <c r="A80" i="2" s="1"/>
  <c r="G449" i="2" a="1"/>
  <c r="G449" i="2" s="1"/>
  <c r="A449" i="2" s="1"/>
  <c r="G228" i="2" a="1"/>
  <c r="G228" i="2" s="1"/>
  <c r="A228" i="2" s="1"/>
  <c r="G1042" i="2" a="1"/>
  <c r="G1042" i="2" s="1"/>
  <c r="A1042" i="2" s="1"/>
  <c r="G1195" i="2" a="1"/>
  <c r="G1195" i="2" s="1"/>
  <c r="A1195" i="2" s="1"/>
  <c r="G1269" i="2" a="1"/>
  <c r="G1269" i="2" s="1"/>
  <c r="A1269" i="2" s="1"/>
  <c r="G1327" i="2" a="1"/>
  <c r="G1327" i="2" s="1"/>
  <c r="A1327" i="2" s="1"/>
  <c r="G1380" i="2" a="1"/>
  <c r="G1380" i="2" s="1"/>
  <c r="A1380" i="2" s="1"/>
  <c r="G1307" i="2" a="1"/>
  <c r="G1307" i="2" s="1"/>
  <c r="A1307" i="2" s="1"/>
  <c r="G1191" i="2" a="1"/>
  <c r="G1191" i="2" s="1"/>
  <c r="A1191" i="2" s="1"/>
  <c r="G1011" i="2" a="1"/>
  <c r="G1011" i="2" s="1"/>
  <c r="A1011" i="2" s="1"/>
  <c r="G970" i="2" a="1"/>
  <c r="G970" i="2" s="1"/>
  <c r="A970" i="2" s="1"/>
  <c r="G797" i="2" a="1"/>
  <c r="G797" i="2" s="1"/>
  <c r="A797" i="2" s="1"/>
  <c r="G605" i="2" a="1"/>
  <c r="G605" i="2" s="1"/>
  <c r="A605" i="2" s="1"/>
  <c r="G39" i="2" a="1"/>
  <c r="G39" i="2" s="1"/>
  <c r="A39" i="2" s="1"/>
  <c r="G15" i="2" a="1"/>
  <c r="G15" i="2" s="1"/>
  <c r="A15" i="2" s="1"/>
  <c r="G389" i="2" a="1"/>
  <c r="G389" i="2" s="1"/>
  <c r="A389" i="2" s="1"/>
  <c r="G1322" i="2" a="1"/>
  <c r="G1322" i="2" s="1"/>
  <c r="A1322" i="2" s="1"/>
  <c r="G505" i="2" a="1"/>
  <c r="G505" i="2" s="1"/>
  <c r="A505" i="2" s="1"/>
  <c r="G477" i="2" a="1"/>
  <c r="G477" i="2" s="1"/>
  <c r="A477" i="2" s="1"/>
  <c r="G1224" i="2" a="1"/>
  <c r="G1224" i="2" s="1"/>
  <c r="A1224" i="2" s="1"/>
  <c r="G296" i="2" a="1"/>
  <c r="G296" i="2" s="1"/>
  <c r="A296" i="2" s="1"/>
  <c r="G194" i="2" a="1"/>
  <c r="G194" i="2" s="1"/>
  <c r="A194" i="2" s="1"/>
  <c r="G712" i="2" a="1"/>
  <c r="G712" i="2" s="1"/>
  <c r="A712" i="2" s="1"/>
  <c r="G1193" i="2" a="1"/>
  <c r="G1193" i="2" s="1"/>
  <c r="A1193" i="2" s="1"/>
  <c r="G1133" i="2" a="1"/>
  <c r="G1133" i="2" s="1"/>
  <c r="A1133" i="2" s="1"/>
  <c r="G531" i="2" a="1"/>
  <c r="G531" i="2" s="1"/>
  <c r="A531" i="2" s="1"/>
  <c r="G852" i="2" a="1"/>
  <c r="G852" i="2" s="1"/>
  <c r="A852" i="2" s="1"/>
  <c r="G838" i="2" a="1"/>
  <c r="G838" i="2" s="1"/>
  <c r="A838" i="2" s="1"/>
  <c r="G411" i="2" a="1"/>
  <c r="G411" i="2" s="1"/>
  <c r="A411" i="2" s="1"/>
  <c r="G407" i="2" a="1"/>
  <c r="G407" i="2" s="1"/>
  <c r="A407" i="2" s="1"/>
  <c r="G151" i="2" a="1"/>
  <c r="G151" i="2" s="1"/>
  <c r="A151" i="2" s="1"/>
  <c r="G511" i="2" a="1"/>
  <c r="G511" i="2" s="1"/>
  <c r="A511" i="2" s="1"/>
  <c r="G602" i="2" a="1"/>
  <c r="G602" i="2" s="1"/>
  <c r="A602" i="2" s="1"/>
  <c r="G320" i="2" a="1"/>
  <c r="G320" i="2" s="1"/>
  <c r="A320" i="2" s="1"/>
  <c r="G289" i="2" a="1"/>
  <c r="G289" i="2" s="1"/>
  <c r="A289" i="2" s="1"/>
  <c r="G723" i="2" a="1"/>
  <c r="G723" i="2" s="1"/>
  <c r="A723" i="2" s="1"/>
  <c r="G4" i="2" a="1"/>
  <c r="G4" i="2" s="1"/>
  <c r="A4" i="2" s="1"/>
  <c r="G1434" i="2" a="1"/>
  <c r="G1434" i="2" s="1"/>
  <c r="A1434" i="2" s="1"/>
  <c r="G1016" i="2" a="1"/>
  <c r="G1016" i="2" s="1"/>
  <c r="A1016" i="2" s="1"/>
  <c r="G788" i="2" a="1"/>
  <c r="G788" i="2" s="1"/>
  <c r="A788" i="2" s="1"/>
  <c r="G1276" i="2" a="1"/>
  <c r="G1276" i="2" s="1"/>
  <c r="A1276" i="2" s="1"/>
  <c r="G584" i="2" a="1"/>
  <c r="G584" i="2" s="1"/>
  <c r="A584" i="2" s="1"/>
  <c r="G507" i="2" a="1"/>
  <c r="G507" i="2" s="1"/>
  <c r="A507" i="2" s="1"/>
  <c r="G355" i="2" a="1"/>
  <c r="G355" i="2" s="1"/>
  <c r="A355" i="2" s="1"/>
  <c r="G247" i="2" a="1"/>
  <c r="G247" i="2" s="1"/>
  <c r="A247" i="2" s="1"/>
  <c r="G147" i="2" a="1"/>
  <c r="G147" i="2" s="1"/>
  <c r="A147" i="2" s="1"/>
  <c r="G67" i="2" a="1"/>
  <c r="G67" i="2" s="1"/>
  <c r="A67" i="2" s="1"/>
  <c r="G916" i="2" a="1"/>
  <c r="G916" i="2" s="1"/>
  <c r="A916" i="2" s="1"/>
  <c r="G625" i="2" a="1"/>
  <c r="G625" i="2" s="1"/>
  <c r="A625" i="2" s="1"/>
  <c r="G118" i="2" a="1"/>
  <c r="G118" i="2" s="1"/>
  <c r="A118" i="2" s="1"/>
  <c r="G771" i="2" a="1"/>
  <c r="G771" i="2" s="1"/>
  <c r="A771" i="2" s="1"/>
  <c r="G397" i="2" a="1"/>
  <c r="G397" i="2" s="1"/>
  <c r="A397" i="2" s="1"/>
  <c r="G1131" i="2" a="1"/>
  <c r="G1131" i="2" s="1"/>
  <c r="A1131" i="2" s="1"/>
  <c r="G1081" i="2" a="1"/>
  <c r="G1081" i="2" s="1"/>
  <c r="A1081" i="2" s="1"/>
  <c r="G892" i="2" a="1"/>
  <c r="G892" i="2" s="1"/>
  <c r="A892" i="2" s="1"/>
  <c r="G1360" i="2" a="1"/>
  <c r="G1360" i="2" s="1"/>
  <c r="A1360" i="2" s="1"/>
  <c r="G31" i="2" a="1"/>
  <c r="G31" i="2" s="1"/>
  <c r="A31" i="2" s="1"/>
  <c r="G1092" i="2" a="1"/>
  <c r="G1092" i="2" s="1"/>
  <c r="A1092" i="2" s="1"/>
  <c r="G750" i="2" a="1"/>
  <c r="G750" i="2" s="1"/>
  <c r="A750" i="2" s="1"/>
  <c r="G532" i="2" a="1"/>
  <c r="G532" i="2" s="1"/>
  <c r="A532" i="2" s="1"/>
  <c r="G405" i="2" a="1"/>
  <c r="G405" i="2" s="1"/>
  <c r="A405" i="2" s="1"/>
  <c r="G1359" i="2" a="1"/>
  <c r="G1359" i="2" s="1"/>
  <c r="A1359" i="2" s="1"/>
  <c r="G1169" i="2" a="1"/>
  <c r="G1169" i="2" s="1"/>
  <c r="A1169" i="2" s="1"/>
  <c r="G381" i="2" a="1"/>
  <c r="G381" i="2" s="1"/>
  <c r="A381" i="2" s="1"/>
  <c r="G450" i="2" a="1"/>
  <c r="G450" i="2" s="1"/>
  <c r="A450" i="2" s="1"/>
  <c r="G595" i="2" a="1"/>
  <c r="G595" i="2" s="1"/>
  <c r="A595" i="2" s="1"/>
  <c r="G783" i="2" a="1"/>
  <c r="G783" i="2" s="1"/>
  <c r="A783" i="2" s="1"/>
  <c r="G726" i="2" a="1"/>
  <c r="G726" i="2" s="1"/>
  <c r="A726" i="2" s="1"/>
  <c r="G609" i="2" a="1"/>
  <c r="G609" i="2" s="1"/>
  <c r="A609" i="2" s="1"/>
  <c r="G827" i="2" a="1"/>
  <c r="G827" i="2" s="1"/>
  <c r="A827" i="2" s="1"/>
  <c r="G1038" i="2" a="1"/>
  <c r="G1038" i="2" s="1"/>
  <c r="A1038" i="2" s="1"/>
  <c r="G754" i="2" a="1"/>
  <c r="G754" i="2" s="1"/>
  <c r="A754" i="2" s="1"/>
  <c r="G722" i="2" a="1"/>
  <c r="G722" i="2" s="1"/>
  <c r="A722" i="2" s="1"/>
  <c r="G1216" i="2" a="1"/>
  <c r="G1216" i="2" s="1"/>
  <c r="A1216" i="2" s="1"/>
  <c r="G1343" i="2" a="1"/>
  <c r="G1343" i="2" s="1"/>
  <c r="A1343" i="2" s="1"/>
  <c r="G979" i="2" a="1"/>
  <c r="G979" i="2" s="1"/>
  <c r="A979" i="2" s="1"/>
  <c r="G944" i="2" a="1"/>
  <c r="G944" i="2" s="1"/>
  <c r="A944" i="2" s="1"/>
  <c r="G111" i="2" a="1"/>
  <c r="G111" i="2" s="1"/>
  <c r="A111" i="2" s="1"/>
  <c r="G79" i="2" a="1"/>
  <c r="G79" i="2" s="1"/>
  <c r="A79" i="2" s="1"/>
  <c r="G954" i="2" a="1"/>
  <c r="G954" i="2" s="1"/>
  <c r="A954" i="2" s="1"/>
  <c r="G432" i="2" a="1"/>
  <c r="G432" i="2" s="1"/>
  <c r="A432" i="2" s="1"/>
  <c r="G426" i="2" a="1"/>
  <c r="G426" i="2" s="1"/>
  <c r="A426" i="2" s="1"/>
  <c r="G357" i="2" a="1"/>
  <c r="G357" i="2" s="1"/>
  <c r="A357" i="2" s="1"/>
  <c r="G208" i="2" a="1"/>
  <c r="G208" i="2" s="1"/>
  <c r="A208" i="2" s="1"/>
  <c r="G1124" i="2" a="1"/>
  <c r="G1124" i="2" s="1"/>
  <c r="A1124" i="2" s="1"/>
  <c r="G214" i="2" a="1"/>
  <c r="G214" i="2" s="1"/>
  <c r="A214" i="2" s="1"/>
  <c r="G361" i="2" a="1"/>
  <c r="G361" i="2" s="1"/>
  <c r="A361" i="2" s="1"/>
  <c r="G92" i="2" a="1"/>
  <c r="G92" i="2" s="1"/>
  <c r="A92" i="2" s="1"/>
  <c r="G1333" i="2" a="1"/>
  <c r="G1333" i="2" s="1"/>
  <c r="A1333" i="2" s="1"/>
  <c r="G482" i="2" a="1"/>
  <c r="G482" i="2" s="1"/>
  <c r="A482" i="2" s="1"/>
  <c r="G184" i="2" a="1"/>
  <c r="G184" i="2" s="1"/>
  <c r="A184" i="2" s="1"/>
  <c r="G409" i="2" a="1"/>
  <c r="G409" i="2" s="1"/>
  <c r="A409" i="2" s="1"/>
  <c r="G1394" i="2" a="1"/>
  <c r="G1394" i="2" s="1"/>
  <c r="A1394" i="2" s="1"/>
  <c r="G1266" i="2" a="1"/>
  <c r="G1266" i="2" s="1"/>
  <c r="A1266" i="2" s="1"/>
  <c r="G1184" i="2" a="1"/>
  <c r="G1184" i="2" s="1"/>
  <c r="A1184" i="2" s="1"/>
  <c r="G1284" i="2" a="1"/>
  <c r="G1284" i="2" s="1"/>
  <c r="A1284" i="2" s="1"/>
  <c r="G1002" i="2" a="1"/>
  <c r="G1002" i="2" s="1"/>
  <c r="A1002" i="2" s="1"/>
  <c r="G656" i="2" a="1"/>
  <c r="G656" i="2" s="1"/>
  <c r="A656" i="2" s="1"/>
  <c r="G1101" i="2" a="1"/>
  <c r="G1101" i="2" s="1"/>
  <c r="A1101" i="2" s="1"/>
  <c r="G1093" i="2" a="1"/>
  <c r="G1093" i="2" s="1"/>
  <c r="A1093" i="2" s="1"/>
  <c r="G769" i="2" a="1"/>
  <c r="G769" i="2" s="1"/>
  <c r="A769" i="2" s="1"/>
  <c r="G939" i="2" a="1"/>
  <c r="G939" i="2" s="1"/>
  <c r="A939" i="2" s="1"/>
  <c r="G869" i="2" a="1"/>
  <c r="G869" i="2" s="1"/>
  <c r="A869" i="2" s="1"/>
  <c r="G560" i="2" a="1"/>
  <c r="G560" i="2" s="1"/>
  <c r="A560" i="2" s="1"/>
  <c r="G553" i="2" a="1"/>
  <c r="G553" i="2" s="1"/>
  <c r="A553" i="2" s="1"/>
  <c r="G117" i="2" a="1"/>
  <c r="G117" i="2" s="1"/>
  <c r="A117" i="2" s="1"/>
  <c r="G725" i="2" a="1"/>
  <c r="G725" i="2" s="1"/>
  <c r="A725" i="2" s="1"/>
  <c r="G185" i="2" a="1"/>
  <c r="G185" i="2" s="1"/>
  <c r="A185" i="2" s="1"/>
  <c r="G220" i="2" a="1"/>
  <c r="G220" i="2" s="1"/>
  <c r="A220" i="2" s="1"/>
  <c r="G417" i="2" a="1"/>
  <c r="G417" i="2" s="1"/>
  <c r="A417" i="2" s="1"/>
  <c r="G1058" i="2" a="1"/>
  <c r="G1058" i="2" s="1"/>
  <c r="A1058" i="2" s="1"/>
  <c r="G521" i="2" a="1"/>
  <c r="G521" i="2" s="1"/>
  <c r="A521" i="2" s="1"/>
  <c r="G344" i="2" a="1"/>
  <c r="G344" i="2" s="1"/>
  <c r="A344" i="2" s="1"/>
  <c r="G145" i="2" a="1"/>
  <c r="G145" i="2" s="1"/>
  <c r="A145" i="2" s="1"/>
  <c r="G1475" i="2" a="1"/>
  <c r="G1475" i="2" s="1"/>
  <c r="A1475" i="2" s="1"/>
  <c r="G774" i="2" a="1"/>
  <c r="G774" i="2" s="1"/>
  <c r="A774" i="2" s="1"/>
  <c r="G23" i="2" a="1"/>
  <c r="G23" i="2" s="1"/>
  <c r="A23" i="2" s="1"/>
  <c r="G1147" i="2" a="1"/>
  <c r="G1147" i="2" s="1"/>
  <c r="A1147" i="2" s="1"/>
  <c r="G890" i="2" a="1"/>
  <c r="G890" i="2" s="1"/>
  <c r="A890" i="2" s="1"/>
  <c r="G545" i="2" a="1"/>
  <c r="G545" i="2" s="1"/>
  <c r="A545" i="2" s="1"/>
  <c r="G349" i="2" a="1"/>
  <c r="G349" i="2" s="1"/>
  <c r="A349" i="2" s="1"/>
  <c r="G172" i="2" a="1"/>
  <c r="G172" i="2" s="1"/>
  <c r="A172" i="2" s="1"/>
  <c r="G576" i="2" a="1"/>
  <c r="G576" i="2" s="1"/>
  <c r="A576" i="2" s="1"/>
  <c r="G933" i="2" a="1"/>
  <c r="G933" i="2" s="1"/>
  <c r="A933" i="2" s="1"/>
  <c r="G851" i="2" a="1"/>
  <c r="G851" i="2" s="1"/>
  <c r="A851" i="2" s="1"/>
  <c r="G244" i="2" a="1"/>
  <c r="G244" i="2" s="1"/>
  <c r="A244" i="2" s="1"/>
  <c r="G1455" i="2" a="1"/>
  <c r="G1455" i="2" s="1"/>
  <c r="A1455" i="2" s="1"/>
  <c r="G861" i="2" a="1"/>
  <c r="G861" i="2" s="1"/>
  <c r="A861" i="2" s="1"/>
  <c r="G1496" i="2" a="1"/>
  <c r="G1496" i="2" s="1"/>
  <c r="A1496" i="2" s="1"/>
  <c r="G889" i="2" a="1"/>
  <c r="G889" i="2" s="1"/>
  <c r="A889" i="2" s="1"/>
  <c r="G1086" i="2" a="1"/>
  <c r="G1086" i="2" s="1"/>
  <c r="A1086" i="2" s="1"/>
  <c r="G395" i="2" a="1"/>
  <c r="G395" i="2" s="1"/>
  <c r="A395" i="2" s="1"/>
  <c r="G653" i="2" a="1"/>
  <c r="G653" i="2" s="1"/>
  <c r="A653" i="2" s="1"/>
  <c r="G942" i="2" a="1"/>
  <c r="G942" i="2" s="1"/>
  <c r="A942" i="2" s="1"/>
  <c r="G328" i="2" a="1"/>
  <c r="G328" i="2" s="1"/>
  <c r="A328" i="2" s="1"/>
  <c r="G200" i="2" a="1"/>
  <c r="G200" i="2" s="1"/>
  <c r="A200" i="2" s="1"/>
  <c r="G162" i="2" a="1"/>
  <c r="G162" i="2" s="1"/>
  <c r="A162" i="2" s="1"/>
  <c r="G755" i="2" a="1"/>
  <c r="G755" i="2" s="1"/>
  <c r="A755" i="2" s="1"/>
  <c r="G932" i="2" a="1"/>
  <c r="G932" i="2" s="1"/>
  <c r="A932" i="2" s="1"/>
  <c r="G465" i="2" a="1"/>
  <c r="G465" i="2" s="1"/>
  <c r="A465" i="2" s="1"/>
  <c r="G1291" i="2" a="1"/>
  <c r="G1291" i="2" s="1"/>
  <c r="A1291" i="2" s="1"/>
  <c r="G1459" i="2" a="1"/>
  <c r="G1459" i="2" s="1"/>
  <c r="A1459" i="2" s="1"/>
  <c r="G1202" i="2" a="1"/>
  <c r="G1202" i="2" s="1"/>
  <c r="A1202" i="2" s="1"/>
  <c r="G543" i="2" a="1"/>
  <c r="G543" i="2" s="1"/>
  <c r="A543" i="2" s="1"/>
  <c r="G1286" i="2" a="1"/>
  <c r="G1286" i="2" s="1"/>
  <c r="A1286" i="2" s="1"/>
  <c r="G787" i="2" a="1"/>
  <c r="G787" i="2" s="1"/>
  <c r="A787" i="2" s="1"/>
  <c r="G495" i="2" a="1"/>
  <c r="G495" i="2" s="1"/>
  <c r="A495" i="2" s="1"/>
  <c r="G58" i="2" a="1"/>
  <c r="G58" i="2" s="1"/>
  <c r="A58" i="2" s="1"/>
  <c r="G928" i="2" a="1"/>
  <c r="G928" i="2" s="1"/>
  <c r="A928" i="2" s="1"/>
  <c r="G22" i="2" a="1"/>
  <c r="G22" i="2" s="1"/>
  <c r="A22" i="2" s="1"/>
  <c r="G248" i="2" a="1"/>
  <c r="G248" i="2" s="1"/>
  <c r="A248" i="2" s="1"/>
  <c r="G967" i="2" a="1"/>
  <c r="G967" i="2" s="1"/>
  <c r="A967" i="2" s="1"/>
  <c r="G1462" i="2" a="1"/>
  <c r="G1462" i="2" s="1"/>
  <c r="A1462" i="2" s="1"/>
  <c r="G681" i="2" a="1"/>
  <c r="G681" i="2" s="1"/>
  <c r="A681" i="2" s="1"/>
  <c r="G196" i="2" a="1"/>
  <c r="G196" i="2" s="1"/>
  <c r="A196" i="2" s="1"/>
  <c r="G1126" i="2" a="1"/>
  <c r="G1126" i="2" s="1"/>
  <c r="A1126" i="2" s="1"/>
  <c r="G280" i="2" a="1"/>
  <c r="G280" i="2" s="1"/>
  <c r="A280" i="2" s="1"/>
  <c r="G209" i="2" a="1"/>
  <c r="G209" i="2" s="1"/>
  <c r="A209" i="2" s="1"/>
  <c r="G380" i="2" a="1"/>
  <c r="G380" i="2" s="1"/>
  <c r="A380" i="2" s="1"/>
  <c r="G1463" i="2" a="1"/>
  <c r="G1463" i="2" s="1"/>
  <c r="A1463" i="2" s="1"/>
  <c r="G957" i="2" a="1"/>
  <c r="G957" i="2" s="1"/>
  <c r="A957" i="2" s="1"/>
  <c r="G1233" i="2" a="1"/>
  <c r="G1233" i="2" s="1"/>
  <c r="A1233" i="2" s="1"/>
  <c r="G1144" i="2" a="1"/>
  <c r="G1144" i="2" s="1"/>
  <c r="A1144" i="2" s="1"/>
  <c r="G974" i="2" a="1"/>
  <c r="G974" i="2" s="1"/>
  <c r="A974" i="2" s="1"/>
  <c r="G853" i="2" a="1"/>
  <c r="G853" i="2" s="1"/>
  <c r="A853" i="2" s="1"/>
  <c r="G1254" i="2" a="1"/>
  <c r="G1254" i="2" s="1"/>
  <c r="A1254" i="2" s="1"/>
  <c r="G403" i="2" a="1"/>
  <c r="G403" i="2" s="1"/>
  <c r="A403" i="2" s="1"/>
  <c r="G197" i="2" a="1"/>
  <c r="G197" i="2" s="1"/>
  <c r="A197" i="2" s="1"/>
  <c r="G1342" i="2" a="1"/>
  <c r="G1342" i="2" s="1"/>
  <c r="A1342" i="2" s="1"/>
  <c r="G850" i="2" a="1"/>
  <c r="G850" i="2" s="1"/>
  <c r="A850" i="2" s="1"/>
  <c r="G867" i="2" a="1"/>
  <c r="G867" i="2" s="1"/>
  <c r="A867" i="2" s="1"/>
  <c r="G161" i="2" a="1"/>
  <c r="G161" i="2" s="1"/>
  <c r="A161" i="2" s="1"/>
  <c r="G33" i="2" a="1"/>
  <c r="G33" i="2" s="1"/>
  <c r="A33" i="2" s="1"/>
  <c r="G1006" i="2" a="1"/>
  <c r="G1006" i="2" s="1"/>
  <c r="A1006" i="2" s="1"/>
  <c r="G1295" i="2" a="1"/>
  <c r="G1295" i="2" s="1"/>
  <c r="A1295" i="2" s="1"/>
  <c r="G761" i="2" a="1"/>
  <c r="G761" i="2" s="1"/>
  <c r="A761" i="2" s="1"/>
  <c r="G710" i="2" a="1"/>
  <c r="G710" i="2" s="1"/>
  <c r="A710" i="2" s="1"/>
  <c r="G690" i="2" a="1"/>
  <c r="G690" i="2" s="1"/>
  <c r="A690" i="2" s="1"/>
  <c r="G447" i="2" a="1"/>
  <c r="G447" i="2" s="1"/>
  <c r="A447" i="2" s="1"/>
  <c r="G1046" i="2" a="1"/>
  <c r="G1046" i="2" s="1"/>
  <c r="A1046" i="2" s="1"/>
  <c r="G630" i="2" a="1"/>
  <c r="G630" i="2" s="1"/>
  <c r="A630" i="2" s="1"/>
  <c r="G149" i="2" a="1"/>
  <c r="G149" i="2" s="1"/>
  <c r="A149" i="2" s="1"/>
  <c r="G577" i="2" a="1"/>
  <c r="G577" i="2" s="1"/>
  <c r="A577" i="2" s="1"/>
  <c r="G290" i="2" a="1"/>
  <c r="G290" i="2" s="1"/>
  <c r="A290" i="2" s="1"/>
  <c r="G1390" i="2" a="1"/>
  <c r="G1390" i="2" s="1"/>
  <c r="A1390" i="2" s="1"/>
  <c r="G997" i="2" a="1"/>
  <c r="G997" i="2" s="1"/>
  <c r="A997" i="2" s="1"/>
  <c r="G254" i="2" a="1"/>
  <c r="G254" i="2" s="1"/>
  <c r="A254" i="2" s="1"/>
  <c r="G141" i="2" a="1"/>
  <c r="G141" i="2" s="1"/>
  <c r="A141" i="2" s="1"/>
  <c r="G744" i="2" a="1"/>
  <c r="G744" i="2" s="1"/>
  <c r="A744" i="2" s="1"/>
  <c r="G38" i="2" a="1"/>
  <c r="G38" i="2" s="1"/>
  <c r="A38" i="2" s="1"/>
  <c r="G1209" i="2" a="1"/>
  <c r="G1209" i="2" s="1"/>
  <c r="A1209" i="2" s="1"/>
  <c r="G1057" i="2" a="1"/>
  <c r="G1057" i="2" s="1"/>
  <c r="A1057" i="2" s="1"/>
  <c r="G999" i="2" a="1"/>
  <c r="G999" i="2" s="1"/>
  <c r="A999" i="2" s="1"/>
  <c r="G836" i="2" a="1"/>
  <c r="G836" i="2" s="1"/>
  <c r="A836" i="2" s="1"/>
  <c r="G277" i="2" a="1"/>
  <c r="G277" i="2" s="1"/>
  <c r="A277" i="2" s="1"/>
  <c r="G1148" i="2" a="1"/>
  <c r="G1148" i="2" s="1"/>
  <c r="A1148" i="2" s="1"/>
  <c r="G693" i="2" a="1"/>
  <c r="G693" i="2" s="1"/>
  <c r="A693" i="2" s="1"/>
  <c r="G462" i="2" a="1"/>
  <c r="G462" i="2" s="1"/>
  <c r="A462" i="2" s="1"/>
  <c r="G342" i="2" a="1"/>
  <c r="G342" i="2" s="1"/>
  <c r="A342" i="2" s="1"/>
  <c r="G593" i="2" a="1"/>
  <c r="G593" i="2" s="1"/>
  <c r="A593" i="2" s="1"/>
  <c r="G880" i="2" a="1"/>
  <c r="G880" i="2" s="1"/>
  <c r="A880" i="2" s="1"/>
  <c r="G1347" i="2" a="1"/>
  <c r="G1347" i="2" s="1"/>
  <c r="A1347" i="2" s="1"/>
  <c r="G523" i="2" a="1"/>
  <c r="G523" i="2" s="1"/>
  <c r="A523" i="2" s="1"/>
  <c r="G1259" i="2" a="1"/>
  <c r="G1259" i="2" s="1"/>
  <c r="A1259" i="2" s="1"/>
  <c r="G961" i="2" a="1"/>
  <c r="G961" i="2" s="1"/>
  <c r="A961" i="2" s="1"/>
  <c r="G635" i="2" a="1"/>
  <c r="G635" i="2" s="1"/>
  <c r="A635" i="2" s="1"/>
  <c r="G475" i="2" a="1"/>
  <c r="G475" i="2" s="1"/>
  <c r="A475" i="2" s="1"/>
  <c r="G387" i="2" a="1"/>
  <c r="G387" i="2" s="1"/>
  <c r="A387" i="2" s="1"/>
  <c r="G709" i="2" a="1"/>
  <c r="G709" i="2" s="1"/>
  <c r="A709" i="2" s="1"/>
  <c r="G512" i="2" a="1"/>
  <c r="G512" i="2" s="1"/>
  <c r="A512" i="2" s="1"/>
  <c r="G785" i="2" a="1"/>
  <c r="G785" i="2" s="1"/>
  <c r="A785" i="2" s="1"/>
  <c r="G498" i="2" a="1"/>
  <c r="G498" i="2" s="1"/>
  <c r="A498" i="2" s="1"/>
  <c r="G14" i="2" a="1"/>
  <c r="G14" i="2" s="1"/>
  <c r="A14" i="2" s="1"/>
  <c r="G658" i="2" a="1"/>
  <c r="G658" i="2" s="1"/>
  <c r="A658" i="2" s="1"/>
  <c r="G76" i="2" a="1"/>
  <c r="G76" i="2" s="1"/>
  <c r="A76" i="2" s="1"/>
  <c r="G673" i="2" a="1"/>
  <c r="G673" i="2" s="1"/>
  <c r="A673" i="2" s="1"/>
  <c r="G77" i="2" a="1"/>
  <c r="G77" i="2" s="1"/>
  <c r="A77" i="2" s="1"/>
  <c r="G590" i="2" a="1"/>
  <c r="G590" i="2" s="1"/>
  <c r="A590" i="2" s="1"/>
  <c r="G1431" i="2" a="1"/>
  <c r="G1431" i="2" s="1"/>
  <c r="A1431" i="2" s="1"/>
  <c r="G1352" i="2" a="1"/>
  <c r="G1352" i="2" s="1"/>
  <c r="A1352" i="2" s="1"/>
  <c r="G900" i="2" a="1"/>
  <c r="G900" i="2" s="1"/>
  <c r="A900" i="2" s="1"/>
  <c r="G696" i="2" a="1"/>
  <c r="G696" i="2" s="1"/>
  <c r="A696" i="2" s="1"/>
  <c r="G443" i="2" a="1"/>
  <c r="G443" i="2" s="1"/>
  <c r="A443" i="2" s="1"/>
  <c r="G283" i="2" a="1"/>
  <c r="G283" i="2" s="1"/>
  <c r="A283" i="2" s="1"/>
  <c r="G119" i="2" a="1"/>
  <c r="G119" i="2" s="1"/>
  <c r="A119" i="2" s="1"/>
  <c r="G27" i="2" a="1"/>
  <c r="G27" i="2" s="1"/>
  <c r="A27" i="2" s="1"/>
  <c r="G805" i="2" a="1"/>
  <c r="G805" i="2" s="1"/>
  <c r="A805" i="2" s="1"/>
  <c r="G1079" i="2" a="1"/>
  <c r="G1079" i="2" s="1"/>
  <c r="A1079" i="2" s="1"/>
  <c r="G298" i="2" a="1"/>
  <c r="G298" i="2" s="1"/>
  <c r="A298" i="2" s="1"/>
  <c r="G256" i="2" a="1"/>
  <c r="G256" i="2" s="1"/>
  <c r="A256" i="2" s="1"/>
  <c r="G229" i="2" a="1"/>
  <c r="G229" i="2" s="1"/>
  <c r="A229" i="2" s="1"/>
  <c r="G814" i="2" a="1"/>
  <c r="G814" i="2" s="1"/>
  <c r="A814" i="2" s="1"/>
  <c r="G700" i="2" a="1"/>
  <c r="G700" i="2" s="1"/>
  <c r="A700" i="2" s="1"/>
  <c r="G676" i="2" a="1"/>
  <c r="G676" i="2" s="1"/>
  <c r="A676" i="2" s="1"/>
  <c r="G221" i="2" a="1"/>
  <c r="G221" i="2" s="1"/>
  <c r="A221" i="2" s="1"/>
  <c r="G12" i="2" a="1"/>
  <c r="G12" i="2" s="1"/>
  <c r="A12" i="2" s="1"/>
  <c r="G1397" i="2" a="1"/>
  <c r="G1397" i="2" s="1"/>
  <c r="A1397" i="2" s="1"/>
  <c r="G803" i="2" a="1"/>
  <c r="G803" i="2" s="1"/>
  <c r="A803" i="2" s="1"/>
  <c r="G396" i="2" a="1"/>
  <c r="G396" i="2" s="1"/>
  <c r="A396" i="2" s="1"/>
  <c r="G877" i="2" a="1"/>
  <c r="G877" i="2" s="1"/>
  <c r="A877" i="2" s="1"/>
  <c r="G636" i="2" a="1"/>
  <c r="G636" i="2" s="1"/>
  <c r="A636" i="2" s="1"/>
  <c r="G1316" i="2" a="1"/>
  <c r="G1316" i="2" s="1"/>
  <c r="A1316" i="2" s="1"/>
  <c r="G639" i="2" a="1"/>
  <c r="G639" i="2" s="1"/>
  <c r="A639" i="2" s="1"/>
  <c r="G1221" i="2" a="1"/>
  <c r="G1221" i="2" s="1"/>
  <c r="A1221" i="2" s="1"/>
  <c r="G1045" i="2" a="1"/>
  <c r="G1045" i="2" s="1"/>
  <c r="A1045" i="2" s="1"/>
  <c r="G339" i="2" a="1"/>
  <c r="G339" i="2" s="1"/>
  <c r="A339" i="2" s="1"/>
  <c r="G103" i="2" a="1"/>
  <c r="G103" i="2" s="1"/>
  <c r="A103" i="2" s="1"/>
  <c r="G781" i="2" a="1"/>
  <c r="G781" i="2" s="1"/>
  <c r="A781" i="2" s="1"/>
  <c r="G464" i="2" a="1"/>
  <c r="G464" i="2" s="1"/>
  <c r="A464" i="2" s="1"/>
  <c r="G730" i="2" a="1"/>
  <c r="G730" i="2" s="1"/>
  <c r="A730" i="2" s="1"/>
  <c r="G285" i="2" a="1"/>
  <c r="G285" i="2" s="1"/>
  <c r="A285" i="2" s="1"/>
  <c r="G274" i="2" a="1"/>
  <c r="G274" i="2" s="1"/>
  <c r="A274" i="2" s="1"/>
  <c r="G1152" i="2" a="1"/>
  <c r="G1152" i="2" s="1"/>
  <c r="A1152" i="2" s="1"/>
  <c r="G896" i="2" a="1"/>
  <c r="G896" i="2" s="1"/>
  <c r="A896" i="2" s="1"/>
  <c r="G1370" i="2" a="1"/>
  <c r="G1370" i="2" s="1"/>
  <c r="A1370" i="2" s="1"/>
  <c r="G1432" i="2" a="1"/>
  <c r="G1432" i="2" s="1"/>
  <c r="A1432" i="2" s="1"/>
  <c r="G567" i="2" a="1"/>
  <c r="G567" i="2" s="1"/>
  <c r="A567" i="2" s="1"/>
  <c r="G539" i="2" a="1"/>
  <c r="G539" i="2" s="1"/>
  <c r="A539" i="2" s="1"/>
  <c r="G1476" i="2" a="1"/>
  <c r="G1476" i="2" s="1"/>
  <c r="A1476" i="2" s="1"/>
  <c r="G1065" i="2" a="1"/>
  <c r="G1065" i="2" s="1"/>
  <c r="A1065" i="2" s="1"/>
  <c r="G745" i="2" a="1"/>
  <c r="G745" i="2" s="1"/>
  <c r="A745" i="2" s="1"/>
  <c r="G175" i="2" a="1"/>
  <c r="G175" i="2" s="1"/>
  <c r="A175" i="2" s="1"/>
  <c r="G1469" i="2" a="1"/>
  <c r="G1469" i="2" s="1"/>
  <c r="A1469" i="2" s="1"/>
  <c r="G695" i="2" a="1"/>
  <c r="G695" i="2" s="1"/>
  <c r="A695" i="2" s="1"/>
  <c r="G202" i="2" a="1"/>
  <c r="G202" i="2" s="1"/>
  <c r="A202" i="2" s="1"/>
  <c r="G1249" i="2" a="1"/>
  <c r="G1249" i="2" s="1"/>
  <c r="A1249" i="2" s="1"/>
  <c r="G1162" i="2" a="1"/>
  <c r="G1162" i="2" s="1"/>
  <c r="A1162" i="2" s="1"/>
  <c r="G456" i="2" a="1"/>
  <c r="G456" i="2" s="1"/>
  <c r="A456" i="2" s="1"/>
  <c r="G356" i="2" a="1"/>
  <c r="G356" i="2" s="1"/>
  <c r="A356" i="2" s="1"/>
  <c r="G121" i="2" a="1"/>
  <c r="G121" i="2" s="1"/>
  <c r="A121" i="2" s="1"/>
  <c r="G1340" i="2" a="1"/>
  <c r="G1340" i="2" s="1"/>
  <c r="A1340" i="2" s="1"/>
  <c r="G1497" i="2" a="1"/>
  <c r="G1497" i="2" s="1"/>
  <c r="A1497" i="2" s="1"/>
  <c r="G1005" i="2" a="1"/>
  <c r="G1005" i="2" s="1"/>
  <c r="A1005" i="2" s="1"/>
  <c r="G848" i="2" a="1"/>
  <c r="G848" i="2" s="1"/>
  <c r="A848" i="2" s="1"/>
  <c r="G1199" i="2" a="1"/>
  <c r="G1199" i="2" s="1"/>
  <c r="A1199" i="2" s="1"/>
  <c r="G427" i="2" a="1"/>
  <c r="G427" i="2" s="1"/>
  <c r="A427" i="2" s="1"/>
  <c r="G3" i="2" a="1"/>
  <c r="G3" i="2" s="1"/>
  <c r="A3" i="2" s="1"/>
  <c r="G671" i="2" a="1"/>
  <c r="G671" i="2" s="1"/>
  <c r="A671" i="2" s="1"/>
  <c r="G749" i="2" a="1"/>
  <c r="G749" i="2" s="1"/>
  <c r="A749" i="2" s="1"/>
  <c r="G318" i="2" a="1"/>
  <c r="G318" i="2" s="1"/>
  <c r="A318" i="2" s="1"/>
  <c r="G338" i="2" a="1"/>
  <c r="G338" i="2" s="1"/>
  <c r="A338" i="2" s="1"/>
  <c r="G168" i="2" a="1"/>
  <c r="G168" i="2" s="1"/>
  <c r="A168" i="2" s="1"/>
  <c r="G964" i="2" a="1"/>
  <c r="G964" i="2" s="1"/>
  <c r="A964" i="2" s="1"/>
  <c r="G316" i="2" a="1"/>
  <c r="G316" i="2" s="1"/>
  <c r="A316" i="2" s="1"/>
  <c r="G1387" i="2" a="1"/>
  <c r="G1387" i="2" s="1"/>
  <c r="A1387" i="2" s="1"/>
  <c r="G578" i="2" a="1"/>
  <c r="G578" i="2" s="1"/>
  <c r="A578" i="2" s="1"/>
  <c r="G1297" i="2" a="1"/>
  <c r="G1297" i="2" s="1"/>
  <c r="A1297" i="2" s="1"/>
  <c r="G336" i="2" a="1"/>
  <c r="G336" i="2" s="1"/>
  <c r="A336" i="2" s="1"/>
  <c r="G614" i="2" a="1"/>
  <c r="G614" i="2" s="1"/>
  <c r="A614" i="2" s="1"/>
  <c r="G540" i="2" a="1"/>
  <c r="G540" i="2" s="1"/>
  <c r="A540" i="2" s="1"/>
  <c r="G292" i="2" a="1"/>
  <c r="G292" i="2" s="1"/>
  <c r="A292" i="2" s="1"/>
  <c r="G233" i="2" a="1"/>
  <c r="G233" i="2" s="1"/>
  <c r="A233" i="2" s="1"/>
  <c r="G190" i="2" a="1"/>
  <c r="G190" i="2" s="1"/>
  <c r="A190" i="2" s="1"/>
  <c r="G388" i="2" a="1"/>
  <c r="G388" i="2" s="1"/>
  <c r="A388" i="2" s="1"/>
  <c r="G98" i="2" a="1"/>
  <c r="G98" i="2" s="1"/>
  <c r="A98" i="2" s="1"/>
  <c r="G82" i="2" a="1"/>
  <c r="G82" i="2" s="1"/>
  <c r="A82" i="2" s="1"/>
  <c r="G1049" i="2" a="1"/>
  <c r="G1049" i="2" s="1"/>
  <c r="A1049" i="2" s="1"/>
  <c r="G1471" i="2" a="1"/>
  <c r="G1471" i="2" s="1"/>
  <c r="A1471" i="2" s="1"/>
  <c r="G1423" i="2" a="1"/>
  <c r="G1423" i="2" s="1"/>
  <c r="A1423" i="2" s="1"/>
  <c r="G1320" i="2" a="1"/>
  <c r="G1320" i="2" s="1"/>
  <c r="A1320" i="2" s="1"/>
  <c r="G637" i="2" a="1"/>
  <c r="G637" i="2" s="1"/>
  <c r="A637" i="2" s="1"/>
  <c r="G343" i="2" a="1"/>
  <c r="G343" i="2" s="1"/>
  <c r="A343" i="2" s="1"/>
  <c r="G1110" i="2" a="1"/>
  <c r="G1110" i="2" s="1"/>
  <c r="A1110" i="2" s="1"/>
  <c r="G1088" i="2" a="1"/>
  <c r="G1088" i="2" s="1"/>
  <c r="A1088" i="2" s="1"/>
  <c r="G490" i="2" a="1"/>
  <c r="G490" i="2" s="1"/>
  <c r="A490" i="2" s="1"/>
  <c r="G428" i="2" a="1"/>
  <c r="G428" i="2" s="1"/>
  <c r="A428" i="2" s="1"/>
  <c r="G494" i="2" a="1"/>
  <c r="G494" i="2" s="1"/>
  <c r="A494" i="2" s="1"/>
  <c r="G445" i="2" a="1"/>
  <c r="G445" i="2" s="1"/>
  <c r="A445" i="2" s="1"/>
  <c r="G1300" i="2" a="1"/>
  <c r="G1300" i="2" s="1"/>
  <c r="A1300" i="2" s="1"/>
  <c r="G565" i="2" a="1"/>
  <c r="G565" i="2" s="1"/>
  <c r="A565" i="2" s="1"/>
  <c r="G1183" i="2" a="1"/>
  <c r="G1183" i="2" s="1"/>
  <c r="A1183" i="2" s="1"/>
  <c r="G481" i="2" a="1"/>
  <c r="G481" i="2" s="1"/>
  <c r="A481" i="2" s="1"/>
  <c r="G1074" i="2" a="1"/>
  <c r="G1074" i="2" s="1"/>
  <c r="A1074" i="2" s="1"/>
  <c r="G699" i="2" a="1"/>
  <c r="G699" i="2" s="1"/>
  <c r="A699" i="2" s="1"/>
  <c r="G1456" i="2" a="1"/>
  <c r="G1456" i="2" s="1"/>
  <c r="A1456" i="2" s="1"/>
  <c r="G984" i="2" a="1"/>
  <c r="G984" i="2" s="1"/>
  <c r="A984" i="2" s="1"/>
  <c r="G1474" i="2" a="1"/>
  <c r="G1474" i="2" s="1"/>
  <c r="A1474" i="2" s="1"/>
  <c r="G1150" i="2" a="1"/>
  <c r="G1150" i="2" s="1"/>
  <c r="A1150" i="2" s="1"/>
  <c r="G747" i="2" a="1"/>
  <c r="G747" i="2" s="1"/>
  <c r="A747" i="2" s="1"/>
  <c r="G591" i="2" a="1"/>
  <c r="G591" i="2" s="1"/>
  <c r="A591" i="2" s="1"/>
  <c r="G1151" i="2" a="1"/>
  <c r="G1151" i="2" s="1"/>
  <c r="A1151" i="2" s="1"/>
  <c r="G648" i="2" a="1"/>
  <c r="G648" i="2" s="1"/>
  <c r="A648" i="2" s="1"/>
  <c r="G227" i="2" a="1"/>
  <c r="G227" i="2" s="1"/>
  <c r="A227" i="2" s="1"/>
  <c r="G1383" i="2" a="1"/>
  <c r="G1383" i="2" s="1"/>
  <c r="A1383" i="2" s="1"/>
  <c r="G1278" i="2" a="1"/>
  <c r="G1278" i="2" s="1"/>
  <c r="A1278" i="2" s="1"/>
  <c r="G875" i="2" a="1"/>
  <c r="G875" i="2" s="1"/>
  <c r="A875" i="2" s="1"/>
  <c r="G133" i="2" a="1"/>
  <c r="G133" i="2" s="1"/>
  <c r="A133" i="2" s="1"/>
  <c r="G1441" i="2" a="1"/>
  <c r="G1441" i="2" s="1"/>
  <c r="A1441" i="2" s="1"/>
  <c r="G846" i="2" a="1"/>
  <c r="G846" i="2" s="1"/>
  <c r="A846" i="2" s="1"/>
  <c r="G1324" i="2" a="1"/>
  <c r="G1324" i="2" s="1"/>
  <c r="A1324" i="2" s="1"/>
  <c r="G68" i="2" a="1"/>
  <c r="G68" i="2" s="1"/>
  <c r="A68" i="2" s="1"/>
  <c r="G663" i="2" a="1"/>
  <c r="G663" i="2" s="1"/>
  <c r="A663" i="2" s="1"/>
  <c r="G513" i="2" a="1"/>
  <c r="G513" i="2" s="1"/>
  <c r="A513" i="2" s="1"/>
  <c r="G910" i="2" a="1"/>
  <c r="G910" i="2" s="1"/>
  <c r="A910" i="2" s="1"/>
  <c r="G891" i="2" a="1"/>
  <c r="G891" i="2" s="1"/>
  <c r="A891" i="2" s="1"/>
  <c r="G679" i="2" a="1"/>
  <c r="G679" i="2" s="1"/>
  <c r="A679" i="2" s="1"/>
  <c r="G158" i="2" a="1"/>
  <c r="G158" i="2" s="1"/>
  <c r="A158" i="2" s="1"/>
  <c r="G457" i="2" a="1"/>
  <c r="G457" i="2" s="1"/>
  <c r="A457" i="2" s="1"/>
  <c r="G1346" i="2" a="1"/>
  <c r="G1346" i="2" s="1"/>
  <c r="A1346" i="2" s="1"/>
  <c r="G1303" i="2" a="1"/>
  <c r="G1303" i="2" s="1"/>
  <c r="A1303" i="2" s="1"/>
  <c r="G1253" i="2" a="1"/>
  <c r="G1253" i="2" s="1"/>
  <c r="A1253" i="2" s="1"/>
  <c r="G1080" i="2" a="1"/>
  <c r="G1080" i="2" s="1"/>
  <c r="A1080" i="2" s="1"/>
  <c r="G856" i="2" a="1"/>
  <c r="G856" i="2" s="1"/>
  <c r="A856" i="2" s="1"/>
  <c r="G816" i="2" a="1"/>
  <c r="G816" i="2" s="1"/>
  <c r="A816" i="2" s="1"/>
  <c r="G275" i="2" a="1"/>
  <c r="G275" i="2" s="1"/>
  <c r="A275" i="2" s="1"/>
  <c r="G768" i="2" a="1"/>
  <c r="G768" i="2" s="1"/>
  <c r="A768" i="2" s="1"/>
  <c r="G430" i="2" a="1"/>
  <c r="G430" i="2" s="1"/>
  <c r="A430" i="2" s="1"/>
  <c r="G1418" i="2" a="1"/>
  <c r="G1418" i="2" s="1"/>
  <c r="A1418" i="2" s="1"/>
  <c r="G1371" i="2" a="1"/>
  <c r="G1371" i="2" s="1"/>
  <c r="A1371" i="2" s="1"/>
  <c r="G998" i="2" a="1"/>
  <c r="G998" i="2" s="1"/>
  <c r="A998" i="2" s="1"/>
  <c r="G1386" i="2" a="1"/>
  <c r="G1386" i="2" s="1"/>
  <c r="A1386" i="2" s="1"/>
  <c r="G1287" i="2" a="1"/>
  <c r="G1287" i="2" s="1"/>
  <c r="A1287" i="2" s="1"/>
  <c r="G847" i="2" a="1"/>
  <c r="G847" i="2" s="1"/>
  <c r="A847" i="2" s="1"/>
  <c r="G840" i="2" a="1"/>
  <c r="G840" i="2" s="1"/>
  <c r="A840" i="2" s="1"/>
  <c r="G5" i="2" a="1"/>
  <c r="G5" i="2" s="1"/>
  <c r="A5" i="2" s="1"/>
  <c r="G831" i="2" a="1"/>
  <c r="G831" i="2" s="1"/>
  <c r="A831" i="2" s="1"/>
  <c r="G1104" i="2" a="1"/>
  <c r="G1104" i="2" s="1"/>
  <c r="A1104" i="2" s="1"/>
  <c r="G1114" i="2" a="1"/>
  <c r="G1114" i="2" s="1"/>
  <c r="A1114" i="2" s="1"/>
  <c r="G1372" i="2" a="1"/>
  <c r="G1372" i="2" s="1"/>
  <c r="A1372" i="2" s="1"/>
  <c r="G174" i="2" a="1"/>
  <c r="G174" i="2" s="1"/>
  <c r="A174" i="2" s="1"/>
  <c r="G70" i="2" a="1"/>
  <c r="G70" i="2" s="1"/>
  <c r="A70" i="2" s="1"/>
  <c r="G414" i="2" a="1"/>
  <c r="G414" i="2" s="1"/>
  <c r="A414" i="2" s="1"/>
  <c r="G1493" i="2" a="1"/>
  <c r="G1493" i="2" s="1"/>
  <c r="A1493" i="2" s="1"/>
  <c r="G1357" i="2" a="1"/>
  <c r="G1357" i="2" s="1"/>
  <c r="A1357" i="2" s="1"/>
  <c r="G1438" i="2" a="1"/>
  <c r="G1438" i="2" s="1"/>
  <c r="A1438" i="2" s="1"/>
  <c r="G1118" i="2" a="1"/>
  <c r="G1118" i="2" s="1"/>
  <c r="A1118" i="2" s="1"/>
  <c r="G901" i="2" a="1"/>
  <c r="G901" i="2" s="1"/>
  <c r="A901" i="2" s="1"/>
  <c r="G1409" i="2" a="1"/>
  <c r="G1409" i="2" s="1"/>
  <c r="A1409" i="2" s="1"/>
  <c r="G1263" i="2" a="1"/>
  <c r="G1263" i="2" s="1"/>
  <c r="A1263" i="2" s="1"/>
  <c r="G756" i="2" a="1"/>
  <c r="G756" i="2" s="1"/>
  <c r="A756" i="2" s="1"/>
  <c r="G1210" i="2" a="1"/>
  <c r="G1210" i="2" s="1"/>
  <c r="A1210" i="2" s="1"/>
  <c r="G74" i="2" a="1"/>
  <c r="G74" i="2" s="1"/>
  <c r="A74" i="2" s="1"/>
  <c r="G1378" i="2" a="1"/>
  <c r="G1378" i="2" s="1"/>
  <c r="A1378" i="2" s="1"/>
  <c r="G86" i="2" a="1"/>
  <c r="G86" i="2" s="1"/>
  <c r="A86" i="2" s="1"/>
  <c r="G262" i="2" a="1"/>
  <c r="G262" i="2" s="1"/>
  <c r="A262" i="2" s="1"/>
  <c r="G871" i="2" a="1"/>
  <c r="G871" i="2" s="1"/>
  <c r="A871" i="2" s="1"/>
  <c r="G412" i="2" a="1"/>
  <c r="G412" i="2" s="1"/>
  <c r="A412" i="2" s="1"/>
  <c r="G268" i="2" a="1"/>
  <c r="G268" i="2" s="1"/>
  <c r="A268" i="2" s="1"/>
  <c r="G796" i="2" a="1"/>
  <c r="G796" i="2" s="1"/>
  <c r="A796" i="2" s="1"/>
  <c r="G1050" i="2" a="1"/>
  <c r="G1050" i="2" s="1"/>
  <c r="A1050" i="2" s="1"/>
  <c r="G915" i="2" a="1"/>
  <c r="G915" i="2" s="1"/>
  <c r="A915" i="2" s="1"/>
  <c r="G1494" i="2" a="1"/>
  <c r="G1494" i="2" s="1"/>
  <c r="A1494" i="2" s="1"/>
  <c r="G829" i="2" a="1"/>
  <c r="G829" i="2" s="1"/>
  <c r="A829" i="2" s="1"/>
  <c r="G1422" i="2" a="1"/>
  <c r="G1422" i="2" s="1"/>
  <c r="A1422" i="2" s="1"/>
  <c r="G488" i="2" a="1"/>
  <c r="G488" i="2" s="1"/>
  <c r="A488" i="2" s="1"/>
  <c r="G269" i="2" a="1"/>
  <c r="G269" i="2" s="1"/>
  <c r="A269" i="2" s="1"/>
  <c r="G140" i="2" a="1"/>
  <c r="G140" i="2" s="1"/>
  <c r="A140" i="2" s="1"/>
  <c r="G393" i="2" a="1"/>
  <c r="G393" i="2" s="1"/>
  <c r="A393" i="2" s="1"/>
  <c r="G844" i="2" a="1"/>
  <c r="G844" i="2" s="1"/>
  <c r="A844" i="2" s="1"/>
  <c r="G17" i="2" a="1"/>
  <c r="G17" i="2" s="1"/>
  <c r="A17" i="2" s="1"/>
  <c r="G1499" i="2" a="1"/>
  <c r="G1499" i="2" s="1"/>
  <c r="A1499" i="2" s="1"/>
  <c r="G1376" i="2" a="1"/>
  <c r="G1376" i="2" s="1"/>
  <c r="A1376" i="2" s="1"/>
  <c r="G1243" i="2" a="1"/>
  <c r="G1243" i="2" s="1"/>
  <c r="A1243" i="2" s="1"/>
  <c r="G1211" i="2" a="1"/>
  <c r="G1211" i="2" s="1"/>
  <c r="A1211" i="2" s="1"/>
  <c r="G1328" i="2" a="1"/>
  <c r="G1328" i="2" s="1"/>
  <c r="A1328" i="2" s="1"/>
  <c r="G824" i="2" a="1"/>
  <c r="G824" i="2" s="1"/>
  <c r="A824" i="2" s="1"/>
  <c r="G439" i="2" a="1"/>
  <c r="G439" i="2" s="1"/>
  <c r="A439" i="2" s="1"/>
  <c r="G115" i="2" a="1"/>
  <c r="G115" i="2" s="1"/>
  <c r="A115" i="2" s="1"/>
  <c r="G87" i="2" a="1"/>
  <c r="G87" i="2" s="1"/>
  <c r="A87" i="2" s="1"/>
  <c r="G1068" i="2" a="1"/>
  <c r="G1068" i="2" s="1"/>
  <c r="A1068" i="2" s="1"/>
  <c r="G874" i="2" a="1"/>
  <c r="G874" i="2" s="1"/>
  <c r="A874" i="2" s="1"/>
  <c r="G434" i="2" a="1"/>
  <c r="G434" i="2" s="1"/>
  <c r="A434" i="2" s="1"/>
  <c r="G313" i="2" a="1"/>
  <c r="G313" i="2" s="1"/>
  <c r="A313" i="2" s="1"/>
  <c r="G833" i="2" a="1"/>
  <c r="G833" i="2" s="1"/>
  <c r="A833" i="2" s="1"/>
  <c r="G612" i="2" a="1"/>
  <c r="G612" i="2" s="1"/>
  <c r="A612" i="2" s="1"/>
  <c r="G116" i="2" a="1"/>
  <c r="G116" i="2" s="1"/>
  <c r="A116" i="2" s="1"/>
  <c r="G1449" i="2" a="1"/>
  <c r="G1449" i="2" s="1"/>
  <c r="A1449" i="2" s="1"/>
  <c r="G689" i="2" a="1"/>
  <c r="G689" i="2" s="1"/>
  <c r="A689" i="2" s="1"/>
  <c r="G1129" i="2" a="1"/>
  <c r="G1129" i="2" s="1"/>
  <c r="A1129" i="2" s="1"/>
  <c r="G1094" i="2" a="1"/>
  <c r="G1094" i="2" s="1"/>
  <c r="A1094" i="2" s="1"/>
  <c r="G1428" i="2" a="1"/>
  <c r="G1428" i="2" s="1"/>
  <c r="A1428" i="2" s="1"/>
  <c r="G642" i="2" a="1"/>
  <c r="G642" i="2" s="1"/>
  <c r="A642" i="2" s="1"/>
  <c r="G530" i="2" a="1"/>
  <c r="G530" i="2" s="1"/>
  <c r="A530" i="2" s="1"/>
  <c r="G83" i="2" a="1"/>
  <c r="G83" i="2" s="1"/>
  <c r="A83" i="2" s="1"/>
  <c r="G1442" i="2" a="1"/>
  <c r="G1442" i="2" s="1"/>
  <c r="A1442" i="2" s="1"/>
  <c r="G732" i="2" a="1"/>
  <c r="G732" i="2" s="1"/>
  <c r="A732" i="2" s="1"/>
  <c r="G588" i="2" a="1"/>
  <c r="G588" i="2" s="1"/>
  <c r="A588" i="2" s="1"/>
  <c r="G234" i="2" a="1"/>
  <c r="G234" i="2" s="1"/>
  <c r="A234" i="2" s="1"/>
  <c r="G1382" i="2" a="1"/>
  <c r="G1382" i="2" s="1"/>
  <c r="A1382" i="2" s="1"/>
  <c r="G420" i="2" a="1"/>
  <c r="G420" i="2" s="1"/>
  <c r="A420" i="2" s="1"/>
  <c r="G413" i="2" a="1"/>
  <c r="G413" i="2" s="1"/>
  <c r="A413" i="2" s="1"/>
  <c r="G509" i="2" a="1"/>
  <c r="G509" i="2" s="1"/>
  <c r="A509" i="2" s="1"/>
  <c r="G686" i="2" a="1"/>
  <c r="G686" i="2" s="1"/>
  <c r="A686" i="2" s="1"/>
  <c r="G1097" i="2" a="1"/>
  <c r="G1097" i="2" s="1"/>
  <c r="A1097" i="2" s="1"/>
  <c r="G628" i="2" a="1"/>
  <c r="G628" i="2" s="1"/>
  <c r="A628" i="2" s="1"/>
  <c r="G265" i="2" a="1"/>
  <c r="G265" i="2" s="1"/>
  <c r="A265" i="2" s="1"/>
  <c r="G1282" i="2" a="1"/>
  <c r="G1282" i="2" s="1"/>
  <c r="A1282" i="2" s="1"/>
  <c r="G1112" i="2" a="1"/>
  <c r="G1112" i="2" s="1"/>
  <c r="A1112" i="2" s="1"/>
  <c r="G1078" i="2" a="1"/>
  <c r="G1078" i="2" s="1"/>
  <c r="A1078" i="2" s="1"/>
  <c r="G291" i="2" a="1"/>
  <c r="G291" i="2" s="1"/>
  <c r="A291" i="2" s="1"/>
  <c r="G203" i="2" a="1"/>
  <c r="G203" i="2" s="1"/>
  <c r="A203" i="2" s="1"/>
  <c r="G135" i="2" a="1"/>
  <c r="G135" i="2" s="1"/>
  <c r="A135" i="2" s="1"/>
  <c r="G917" i="2" a="1"/>
  <c r="G917" i="2" s="1"/>
  <c r="A917" i="2" s="1"/>
  <c r="G581" i="2" a="1"/>
  <c r="G581" i="2" s="1"/>
  <c r="A581" i="2" s="1"/>
  <c r="G433" i="2" a="1"/>
  <c r="G433" i="2" s="1"/>
  <c r="A433" i="2" s="1"/>
  <c r="G1201" i="2" a="1"/>
  <c r="G1201" i="2" s="1"/>
  <c r="A1201" i="2" s="1"/>
  <c r="G759" i="2" a="1"/>
  <c r="G759" i="2" s="1"/>
  <c r="A759" i="2" s="1"/>
  <c r="G1421" i="2" a="1"/>
  <c r="G1421" i="2" s="1"/>
  <c r="A1421" i="2" s="1"/>
  <c r="G899" i="2" a="1"/>
  <c r="G899" i="2" s="1"/>
  <c r="A899" i="2" s="1"/>
  <c r="G148" i="2" a="1"/>
  <c r="G148" i="2" s="1"/>
  <c r="A148" i="2" s="1"/>
  <c r="G436" i="2" a="1"/>
  <c r="G436" i="2" s="1"/>
  <c r="A436" i="2" s="1"/>
  <c r="G1385" i="2" a="1"/>
  <c r="G1385" i="2" s="1"/>
  <c r="A1385" i="2" s="1"/>
  <c r="G1277" i="2" a="1"/>
  <c r="G1277" i="2" s="1"/>
  <c r="A1277" i="2" s="1"/>
  <c r="G952" i="2" a="1"/>
  <c r="G952" i="2" s="1"/>
  <c r="A952" i="2" s="1"/>
  <c r="G1361" i="2" a="1"/>
  <c r="G1361" i="2" s="1"/>
  <c r="A1361" i="2" s="1"/>
  <c r="G1167" i="2" a="1"/>
  <c r="G1167" i="2" s="1"/>
  <c r="A1167" i="2" s="1"/>
  <c r="G1052" i="2" a="1"/>
  <c r="G1052" i="2" s="1"/>
  <c r="A1052" i="2" s="1"/>
  <c r="G555" i="2" a="1"/>
  <c r="G555" i="2" s="1"/>
  <c r="A555" i="2" s="1"/>
  <c r="G980" i="2" a="1"/>
  <c r="G980" i="2" s="1"/>
  <c r="A980" i="2" s="1"/>
  <c r="G1044" i="2" a="1"/>
  <c r="G1044" i="2" s="1"/>
  <c r="A1044" i="2" s="1"/>
  <c r="G1012" i="2" a="1"/>
  <c r="G1012" i="2" s="1"/>
  <c r="A1012" i="2" s="1"/>
  <c r="G905" i="2" a="1"/>
  <c r="G905" i="2" s="1"/>
  <c r="A905" i="2" s="1"/>
  <c r="G1219" i="2" a="1"/>
  <c r="G1219" i="2" s="1"/>
  <c r="A1219" i="2" s="1"/>
  <c r="G53" i="2" a="1"/>
  <c r="G53" i="2" s="1"/>
  <c r="A53" i="2" s="1"/>
  <c r="G16" i="2" a="1"/>
  <c r="G16" i="2" s="1"/>
  <c r="A16" i="2" s="1"/>
  <c r="G652" i="2" a="1"/>
  <c r="G652" i="2" s="1"/>
  <c r="A652" i="2" s="1"/>
  <c r="G644" i="2" a="1"/>
  <c r="G644" i="2" s="1"/>
  <c r="A644" i="2" s="1"/>
  <c r="G1484" i="2" a="1"/>
  <c r="G1484" i="2" s="1"/>
  <c r="A1484" i="2" s="1"/>
  <c r="G317" i="2" a="1"/>
  <c r="G317" i="2" s="1"/>
  <c r="A317" i="2" s="1"/>
  <c r="G104" i="2" a="1"/>
  <c r="G104" i="2" s="1"/>
  <c r="A104" i="2" s="1"/>
  <c r="G740" i="2" a="1"/>
  <c r="G740" i="2" s="1"/>
  <c r="A740" i="2" s="1"/>
  <c r="G965" i="2" a="1"/>
  <c r="G965" i="2" s="1"/>
  <c r="A965" i="2" s="1"/>
  <c r="G153" i="2" a="1"/>
  <c r="G153" i="2" s="1"/>
  <c r="A153" i="2" s="1"/>
  <c r="G173" i="2" a="1"/>
  <c r="G173" i="2" s="1"/>
  <c r="A173" i="2" s="1"/>
  <c r="G1354" i="2" a="1"/>
  <c r="G1354" i="2" s="1"/>
  <c r="A1354" i="2" s="1"/>
  <c r="G486" i="2" a="1"/>
  <c r="G486" i="2" s="1"/>
  <c r="A486" i="2" s="1"/>
  <c r="G514" i="2" a="1"/>
  <c r="G514" i="2" s="1"/>
  <c r="A514" i="2" s="1"/>
  <c r="G945" i="2" a="1"/>
  <c r="G945" i="2" s="1"/>
  <c r="A945" i="2" s="1"/>
  <c r="G2" i="2" a="1"/>
  <c r="G2" i="2" s="1"/>
  <c r="G1188" i="2" a="1"/>
  <c r="G1188" i="2" s="1"/>
  <c r="A1188" i="2" s="1"/>
  <c r="G1010" i="2" a="1"/>
  <c r="G1010" i="2" s="1"/>
  <c r="A1010" i="2" s="1"/>
  <c r="G378" i="2" a="1"/>
  <c r="G378" i="2" s="1"/>
  <c r="A378" i="2" s="1"/>
  <c r="G154" i="2" a="1"/>
  <c r="G154" i="2" s="1"/>
  <c r="A154" i="2" s="1"/>
  <c r="G377" i="2" a="1"/>
  <c r="G377" i="2" s="1"/>
  <c r="A377" i="2" s="1"/>
  <c r="G1095" i="2" a="1"/>
  <c r="G1095" i="2" s="1"/>
  <c r="A1095" i="2" s="1"/>
  <c r="G360" i="2" a="1"/>
  <c r="G360" i="2" s="1"/>
  <c r="A360" i="2" s="1"/>
  <c r="G504" i="2" a="1"/>
  <c r="G504" i="2" s="1"/>
  <c r="A504" i="2" s="1"/>
  <c r="G34" i="2" a="1"/>
  <c r="G34" i="2" s="1"/>
  <c r="A34" i="2" s="1"/>
  <c r="G1414" i="2" a="1"/>
  <c r="G1414" i="2" s="1"/>
  <c r="A1414" i="2" s="1"/>
  <c r="G735" i="2" a="1"/>
  <c r="G735" i="2" s="1"/>
  <c r="A735" i="2" s="1"/>
  <c r="G1348" i="2" a="1"/>
  <c r="G1348" i="2" s="1"/>
  <c r="A1348" i="2" s="1"/>
  <c r="G1481" i="2" a="1"/>
  <c r="G1481" i="2" s="1"/>
  <c r="A1481" i="2" s="1"/>
  <c r="G375" i="2" a="1"/>
  <c r="G375" i="2" s="1"/>
  <c r="A375" i="2" s="1"/>
  <c r="G235" i="2" a="1"/>
  <c r="G235" i="2" s="1"/>
  <c r="A235" i="2" s="1"/>
  <c r="G566" i="2" a="1"/>
  <c r="G566" i="2" s="1"/>
  <c r="A566" i="2" s="1"/>
  <c r="G250" i="2" a="1"/>
  <c r="G250" i="2" s="1"/>
  <c r="A250" i="2" s="1"/>
  <c r="G245" i="2" a="1"/>
  <c r="G245" i="2" s="1"/>
  <c r="A245" i="2" s="1"/>
  <c r="G822" i="2" a="1"/>
  <c r="G822" i="2" s="1"/>
  <c r="A822" i="2" s="1"/>
  <c r="G741" i="2" a="1"/>
  <c r="G741" i="2" s="1"/>
  <c r="A741" i="2" s="1"/>
  <c r="G597" i="2" a="1"/>
  <c r="G597" i="2" s="1"/>
  <c r="A597" i="2" s="1"/>
  <c r="G460" i="2" a="1"/>
  <c r="G460" i="2" s="1"/>
  <c r="A460" i="2" s="1"/>
  <c r="G748" i="2" a="1"/>
  <c r="G748" i="2" s="1"/>
  <c r="A748" i="2" s="1"/>
  <c r="G281" i="2" a="1"/>
  <c r="G281" i="2" s="1"/>
  <c r="A281" i="2" s="1"/>
  <c r="G253" i="2" a="1"/>
  <c r="G253" i="2" s="1"/>
  <c r="A253" i="2" s="1"/>
  <c r="G46" i="2" a="1"/>
  <c r="G46" i="2" s="1"/>
  <c r="A46" i="2" s="1"/>
  <c r="G252" i="2" a="1"/>
  <c r="G252" i="2" s="1"/>
  <c r="A252" i="2" s="1"/>
  <c r="G1467" i="2" a="1"/>
  <c r="G1467" i="2" s="1"/>
  <c r="A1467" i="2" s="1"/>
  <c r="G925" i="2" a="1"/>
  <c r="G925" i="2" s="1"/>
  <c r="A925" i="2" s="1"/>
  <c r="G1368" i="2" a="1"/>
  <c r="G1368" i="2" s="1"/>
  <c r="A1368" i="2" s="1"/>
  <c r="G1066" i="2" a="1"/>
  <c r="G1066" i="2" s="1"/>
  <c r="A1066" i="2" s="1"/>
  <c r="G1231" i="2" a="1"/>
  <c r="G1231" i="2" s="1"/>
  <c r="A1231" i="2" s="1"/>
  <c r="G1017" i="2" a="1"/>
  <c r="G1017" i="2" s="1"/>
  <c r="A1017" i="2" s="1"/>
  <c r="G263" i="2" a="1"/>
  <c r="G263" i="2" s="1"/>
  <c r="A263" i="2" s="1"/>
  <c r="G1292" i="2" a="1"/>
  <c r="G1292" i="2" s="1"/>
  <c r="A1292" i="2" s="1"/>
  <c r="G496" i="2" a="1"/>
  <c r="G496" i="2" s="1"/>
  <c r="A496" i="2" s="1"/>
  <c r="G912" i="2" a="1"/>
  <c r="G912" i="2" s="1"/>
  <c r="A912" i="2" s="1"/>
  <c r="G817" i="2" a="1"/>
  <c r="G817" i="2" s="1"/>
  <c r="A817" i="2" s="1"/>
  <c r="G93" i="2" a="1"/>
  <c r="G93" i="2" s="1"/>
  <c r="A93" i="2" s="1"/>
  <c r="G473" i="2" a="1"/>
  <c r="G473" i="2" s="1"/>
  <c r="A473" i="2" s="1"/>
  <c r="G1226" i="2" a="1"/>
  <c r="G1226" i="2" s="1"/>
  <c r="A1226" i="2" s="1"/>
  <c r="G542" i="2" a="1"/>
  <c r="G542" i="2" s="1"/>
  <c r="A542" i="2" s="1"/>
  <c r="G981" i="2" a="1"/>
  <c r="G981" i="2" s="1"/>
  <c r="A981" i="2" s="1"/>
  <c r="G674" i="2" a="1"/>
  <c r="G674" i="2" s="1"/>
  <c r="A674" i="2" s="1"/>
  <c r="G1247" i="2" a="1"/>
  <c r="G1247" i="2" s="1"/>
  <c r="A1247" i="2" s="1"/>
  <c r="G876" i="2" a="1"/>
  <c r="G876" i="2" s="1"/>
  <c r="A876" i="2" s="1"/>
  <c r="G794" i="2" a="1"/>
  <c r="G794" i="2" s="1"/>
  <c r="A794" i="2" s="1"/>
  <c r="G516" i="2" a="1"/>
  <c r="G516" i="2" s="1"/>
  <c r="A516" i="2" s="1"/>
  <c r="G78" i="2" a="1"/>
  <c r="G78" i="2" s="1"/>
  <c r="A78" i="2" s="1"/>
  <c r="G983" i="2" a="1"/>
  <c r="G983" i="2" s="1"/>
  <c r="A983" i="2" s="1"/>
  <c r="G556" i="2" a="1"/>
  <c r="G556" i="2" s="1"/>
  <c r="A556" i="2" s="1"/>
  <c r="G1064" i="2" a="1"/>
  <c r="G1064" i="2" s="1"/>
  <c r="A1064" i="2" s="1"/>
  <c r="G580" i="2" a="1"/>
  <c r="G580" i="2" s="1"/>
  <c r="A580" i="2" s="1"/>
  <c r="G1439" i="2" a="1"/>
  <c r="G1439" i="2" s="1"/>
  <c r="A1439" i="2" s="1"/>
  <c r="G1344" i="2" a="1"/>
  <c r="G1344" i="2" s="1"/>
  <c r="A1344" i="2" s="1"/>
  <c r="G1207" i="2" a="1"/>
  <c r="G1207" i="2" s="1"/>
  <c r="A1207" i="2" s="1"/>
  <c r="G1275" i="2" a="1"/>
  <c r="G1275" i="2" s="1"/>
  <c r="A1275" i="2" s="1"/>
  <c r="G1180" i="2" a="1"/>
  <c r="G1180" i="2" s="1"/>
  <c r="A1180" i="2" s="1"/>
  <c r="G1039" i="2" a="1"/>
  <c r="G1039" i="2" s="1"/>
  <c r="A1039" i="2" s="1"/>
  <c r="G647" i="2" a="1"/>
  <c r="G647" i="2" s="1"/>
  <c r="A647" i="2" s="1"/>
  <c r="G615" i="2" a="1"/>
  <c r="G615" i="2" s="1"/>
  <c r="A615" i="2" s="1"/>
  <c r="G621" i="2" a="1"/>
  <c r="G621" i="2" s="1"/>
  <c r="A621" i="2" s="1"/>
  <c r="G757" i="2" a="1"/>
  <c r="G757" i="2" s="1"/>
  <c r="A757" i="2" s="1"/>
  <c r="G288" i="2" a="1"/>
  <c r="G288" i="2" s="1"/>
  <c r="A288" i="2" s="1"/>
  <c r="G707" i="2" a="1"/>
  <c r="G707" i="2" s="1"/>
  <c r="A707" i="2" s="1"/>
  <c r="G392" i="2" a="1"/>
  <c r="G392" i="2" s="1"/>
  <c r="A392" i="2" s="1"/>
  <c r="G72" i="2" a="1"/>
  <c r="G72" i="2" s="1"/>
  <c r="A72" i="2" s="1"/>
  <c r="G704" i="2" a="1"/>
  <c r="G704" i="2" s="1"/>
  <c r="A704" i="2" s="1"/>
  <c r="G30" i="2" a="1"/>
  <c r="G30" i="2" s="1"/>
  <c r="A30" i="2" s="1"/>
  <c r="G777" i="2" a="1"/>
  <c r="G777" i="2" s="1"/>
  <c r="A777" i="2" s="1"/>
  <c r="G1194" i="2" a="1"/>
  <c r="G1194" i="2" s="1"/>
  <c r="A1194" i="2" s="1"/>
  <c r="G1290" i="2" a="1"/>
  <c r="G1290" i="2" s="1"/>
  <c r="A1290" i="2" s="1"/>
  <c r="G1072" i="2" a="1"/>
  <c r="G1072" i="2" s="1"/>
  <c r="A1072" i="2" s="1"/>
  <c r="G1077" i="2" a="1"/>
  <c r="G1077" i="2" s="1"/>
  <c r="A1077" i="2" s="1"/>
  <c r="G728" i="2" a="1"/>
  <c r="G728" i="2" s="1"/>
  <c r="A728" i="2" s="1"/>
  <c r="G996" i="2" a="1"/>
  <c r="G996" i="2" s="1"/>
  <c r="A996" i="2" s="1"/>
  <c r="G649" i="2" a="1"/>
  <c r="G649" i="2" s="1"/>
  <c r="A649" i="2" s="1"/>
  <c r="G61" i="2" a="1"/>
  <c r="G61" i="2" s="1"/>
  <c r="A61" i="2" s="1"/>
  <c r="G166" i="2" a="1"/>
  <c r="G166" i="2" s="1"/>
  <c r="A166" i="2" s="1"/>
  <c r="G1105" i="2" a="1"/>
  <c r="G1105" i="2" s="1"/>
  <c r="A1105" i="2" s="1"/>
  <c r="G94" i="2" a="1"/>
  <c r="G94" i="2" s="1"/>
  <c r="A94" i="2" s="1"/>
  <c r="F2" i="2"/>
  <c r="A2" i="2" s="1"/>
  <c r="I857" i="2"/>
  <c r="I1038" i="2"/>
  <c r="I777" i="2"/>
  <c r="I258" i="2"/>
  <c r="I282" i="2"/>
  <c r="I306" i="2"/>
  <c r="I314" i="2"/>
  <c r="I322" i="2"/>
  <c r="I330" i="2"/>
  <c r="I338" i="2"/>
  <c r="I362" i="2"/>
  <c r="I785" i="2"/>
  <c r="I825" i="2"/>
  <c r="I720" i="2"/>
  <c r="I760" i="2"/>
  <c r="I303" i="2"/>
  <c r="I711" i="2"/>
  <c r="I1073" i="2"/>
  <c r="I1113" i="2"/>
  <c r="I434" i="2"/>
  <c r="I666" i="2"/>
  <c r="I674" i="2"/>
  <c r="I682" i="2"/>
  <c r="I690" i="2"/>
  <c r="I698" i="2"/>
  <c r="I706" i="2"/>
  <c r="I1203" i="2"/>
  <c r="I273" i="2"/>
  <c r="I577" i="2"/>
  <c r="I1097" i="2"/>
  <c r="I57" i="2"/>
  <c r="I209" i="2"/>
  <c r="I1153" i="2"/>
  <c r="I799" i="2"/>
  <c r="I811" i="2"/>
  <c r="I819" i="2"/>
  <c r="I290" i="2"/>
  <c r="I1466" i="2"/>
  <c r="I27" i="2"/>
  <c r="I361" i="2"/>
  <c r="I1211" i="2"/>
  <c r="I1219" i="2"/>
  <c r="I1227" i="2"/>
  <c r="I79" i="2"/>
  <c r="I101" i="2"/>
  <c r="I149" i="2"/>
  <c r="I197" i="2"/>
  <c r="I261" i="2"/>
  <c r="I565" i="2"/>
  <c r="I1333" i="2"/>
  <c r="I773" i="2"/>
  <c r="I1143" i="2"/>
  <c r="I1239" i="2"/>
  <c r="I1439" i="2"/>
  <c r="I1270" i="2"/>
  <c r="I1369" i="2"/>
  <c r="I15" i="2"/>
  <c r="I103" i="2"/>
  <c r="I111" i="2"/>
  <c r="I127" i="2"/>
  <c r="I143" i="2"/>
  <c r="I159" i="2"/>
  <c r="I175" i="2"/>
  <c r="I223" i="2"/>
  <c r="I583" i="2"/>
  <c r="I591" i="2"/>
  <c r="I639" i="2"/>
  <c r="I695" i="2"/>
  <c r="I719" i="2"/>
  <c r="I751" i="2"/>
  <c r="I759" i="2"/>
  <c r="I831" i="2"/>
  <c r="I855" i="2"/>
  <c r="I879" i="2"/>
  <c r="I778" i="2"/>
  <c r="I794" i="2"/>
  <c r="I802" i="2"/>
  <c r="I810" i="2"/>
  <c r="I1009" i="2"/>
  <c r="I96" i="2"/>
  <c r="I112" i="2"/>
  <c r="I120" i="2"/>
  <c r="I128" i="2"/>
  <c r="I136" i="2"/>
  <c r="I160" i="2"/>
  <c r="I168" i="2"/>
  <c r="I256" i="2"/>
  <c r="I264" i="2"/>
  <c r="I272" i="2"/>
  <c r="I368" i="2"/>
  <c r="I480" i="2"/>
  <c r="I952" i="2"/>
  <c r="I992" i="2"/>
  <c r="I1192" i="2"/>
  <c r="I1304" i="2"/>
  <c r="I1320" i="2"/>
  <c r="I1328" i="2"/>
  <c r="I1384" i="2"/>
  <c r="I1392" i="2"/>
  <c r="I1408" i="2"/>
  <c r="I1448" i="2"/>
  <c r="I769" i="2"/>
  <c r="I841" i="2"/>
  <c r="I486" i="2"/>
  <c r="I225" i="2"/>
  <c r="I1129" i="2"/>
  <c r="I1137" i="2"/>
  <c r="I1141" i="2"/>
  <c r="I1481" i="2"/>
  <c r="I257" i="2"/>
  <c r="I562" i="2"/>
  <c r="I1050" i="2"/>
  <c r="I1414" i="2"/>
  <c r="I35" i="2"/>
  <c r="I67" i="2"/>
  <c r="I1371" i="2"/>
  <c r="I865" i="2"/>
  <c r="I233" i="2"/>
  <c r="I1145" i="2"/>
  <c r="I122" i="2"/>
  <c r="I138" i="2"/>
  <c r="I186" i="2"/>
  <c r="I194" i="2"/>
  <c r="I202" i="2"/>
  <c r="I210" i="2"/>
  <c r="I610" i="2"/>
  <c r="I658" i="2"/>
  <c r="I1122" i="2"/>
  <c r="I1126" i="2"/>
  <c r="I1150" i="2"/>
  <c r="I1474" i="2"/>
  <c r="I391" i="2"/>
  <c r="I423" i="2"/>
  <c r="I823" i="2"/>
  <c r="I1055" i="2"/>
  <c r="I104" i="2"/>
  <c r="I752" i="2"/>
  <c r="I1184" i="2"/>
  <c r="I1368" i="2"/>
  <c r="I448" i="2"/>
  <c r="I1400" i="2"/>
  <c r="I193" i="2"/>
  <c r="I217" i="2"/>
  <c r="I1089" i="2"/>
  <c r="I87" i="2"/>
  <c r="I1063" i="2"/>
  <c r="I1208" i="2"/>
  <c r="I1440" i="2"/>
  <c r="I43" i="2"/>
  <c r="I529" i="2"/>
  <c r="I608" i="2"/>
  <c r="I703" i="2"/>
  <c r="I984" i="2"/>
  <c r="I1147" i="2"/>
  <c r="I1288" i="2"/>
  <c r="I1296" i="2"/>
  <c r="I1351" i="2"/>
  <c r="I956" i="2"/>
  <c r="I1116" i="2"/>
  <c r="I383" i="2"/>
  <c r="I815" i="2"/>
  <c r="I535" i="2"/>
  <c r="I896" i="2"/>
  <c r="I32" i="2"/>
  <c r="I77" i="2"/>
  <c r="I133" i="2"/>
  <c r="I165" i="2"/>
  <c r="I173" i="2"/>
  <c r="I181" i="2"/>
  <c r="I253" i="2"/>
  <c r="I269" i="2"/>
  <c r="I285" i="2"/>
  <c r="I293" i="2"/>
  <c r="I493" i="2"/>
  <c r="I501" i="2"/>
  <c r="I517" i="2"/>
  <c r="I541" i="2"/>
  <c r="I549" i="2"/>
  <c r="I1493" i="2"/>
  <c r="I849" i="2"/>
  <c r="I881" i="2"/>
  <c r="I897" i="2"/>
  <c r="I1081" i="2"/>
  <c r="I1105" i="2"/>
  <c r="I1121" i="2"/>
  <c r="I1377" i="2"/>
  <c r="I1441" i="2"/>
  <c r="I1465" i="2"/>
  <c r="I137" i="2"/>
  <c r="I299" i="2"/>
  <c r="I731" i="2"/>
  <c r="I873" i="2"/>
  <c r="I1161" i="2"/>
  <c r="I1376" i="2"/>
  <c r="I1380" i="2"/>
  <c r="I589" i="2"/>
  <c r="I597" i="2"/>
  <c r="I605" i="2"/>
  <c r="I613" i="2"/>
  <c r="I621" i="2"/>
  <c r="I629" i="2"/>
  <c r="I637" i="2"/>
  <c r="I645" i="2"/>
  <c r="I653" i="2"/>
  <c r="I661" i="2"/>
  <c r="I789" i="2"/>
  <c r="I1093" i="2"/>
  <c r="I1101" i="2"/>
  <c r="I1109" i="2"/>
  <c r="I1309" i="2"/>
  <c r="I1381" i="2"/>
  <c r="I1389" i="2"/>
  <c r="I1453" i="2"/>
  <c r="I1461" i="2"/>
  <c r="I248" i="2"/>
  <c r="I340" i="2"/>
  <c r="I399" i="2"/>
  <c r="I612" i="2"/>
  <c r="I628" i="2"/>
  <c r="I632" i="2"/>
  <c r="I1155" i="2"/>
  <c r="I1393" i="2"/>
  <c r="I1432" i="2"/>
  <c r="I30" i="2"/>
  <c r="I230" i="2"/>
  <c r="I278" i="2"/>
  <c r="I294" i="2"/>
  <c r="I310" i="2"/>
  <c r="I326" i="2"/>
  <c r="I454" i="2"/>
  <c r="I798" i="2"/>
  <c r="I838" i="2"/>
  <c r="I1022" i="2"/>
  <c r="I1030" i="2"/>
  <c r="I1118" i="2"/>
  <c r="I1142" i="2"/>
  <c r="I1166" i="2"/>
  <c r="I1174" i="2"/>
  <c r="I1182" i="2"/>
  <c r="I1190" i="2"/>
  <c r="I1206" i="2"/>
  <c r="I1214" i="2"/>
  <c r="I1222" i="2"/>
  <c r="I1262" i="2"/>
  <c r="I1278" i="2"/>
  <c r="I1294" i="2"/>
  <c r="I1302" i="2"/>
  <c r="I1486" i="2"/>
  <c r="I69" i="2"/>
  <c r="I1013" i="2"/>
  <c r="I678" i="2"/>
  <c r="I1134" i="2"/>
  <c r="I1158" i="2"/>
  <c r="I1198" i="2"/>
  <c r="I29" i="2"/>
  <c r="I182" i="2"/>
  <c r="I1446" i="2"/>
  <c r="I23" i="2"/>
  <c r="I407" i="2"/>
  <c r="I479" i="2"/>
  <c r="I559" i="2"/>
  <c r="I774" i="2"/>
  <c r="I1169" i="2"/>
  <c r="I662" i="2"/>
  <c r="I677" i="2"/>
  <c r="I861" i="2"/>
  <c r="I237" i="2"/>
  <c r="I664" i="2"/>
  <c r="I367" i="2"/>
  <c r="I701" i="2"/>
  <c r="I1025" i="2"/>
  <c r="I1070" i="2"/>
  <c r="I1398" i="2"/>
  <c r="I693" i="2"/>
  <c r="I296" i="2"/>
  <c r="I989" i="2"/>
  <c r="I1033" i="2"/>
  <c r="I1279" i="2"/>
  <c r="I45" i="2"/>
  <c r="I409" i="2"/>
  <c r="I527" i="2"/>
  <c r="I749" i="2"/>
  <c r="I1424" i="2"/>
  <c r="I60" i="2"/>
  <c r="I184" i="2"/>
  <c r="I268" i="2"/>
  <c r="I297" i="2"/>
  <c r="I467" i="2"/>
  <c r="I475" i="2"/>
  <c r="I568" i="2"/>
  <c r="I648" i="2"/>
  <c r="I709" i="2"/>
  <c r="I820" i="2"/>
  <c r="I836" i="2"/>
  <c r="I1358" i="2"/>
  <c r="I1382" i="2"/>
  <c r="I94" i="2"/>
  <c r="I102" i="2"/>
  <c r="I134" i="2"/>
  <c r="I166" i="2"/>
  <c r="I179" i="2"/>
  <c r="I187" i="2"/>
  <c r="I195" i="2"/>
  <c r="I203" i="2"/>
  <c r="I255" i="2"/>
  <c r="I284" i="2"/>
  <c r="I292" i="2"/>
  <c r="I305" i="2"/>
  <c r="I313" i="2"/>
  <c r="I329" i="2"/>
  <c r="I398" i="2"/>
  <c r="I430" i="2"/>
  <c r="I531" i="2"/>
  <c r="I539" i="2"/>
  <c r="I547" i="2"/>
  <c r="I555" i="2"/>
  <c r="I571" i="2"/>
  <c r="I587" i="2"/>
  <c r="I611" i="2"/>
  <c r="I627" i="2"/>
  <c r="I651" i="2"/>
  <c r="I659" i="2"/>
  <c r="I696" i="2"/>
  <c r="I704" i="2"/>
  <c r="I1345" i="2"/>
  <c r="I40" i="2"/>
  <c r="I71" i="2"/>
  <c r="I76" i="2"/>
  <c r="I113" i="2"/>
  <c r="I266" i="2"/>
  <c r="I274" i="2"/>
  <c r="I348" i="2"/>
  <c r="I356" i="2"/>
  <c r="I364" i="2"/>
  <c r="I377" i="2"/>
  <c r="I425" i="2"/>
  <c r="I1322" i="2"/>
  <c r="I1330" i="2"/>
  <c r="I1417" i="2"/>
  <c r="I213" i="2"/>
  <c r="I221" i="2"/>
  <c r="I229" i="2"/>
  <c r="I459" i="2"/>
  <c r="I483" i="2"/>
  <c r="I512" i="2"/>
  <c r="I520" i="2"/>
  <c r="I528" i="2"/>
  <c r="I584" i="2"/>
  <c r="I730" i="2"/>
  <c r="I738" i="2"/>
  <c r="I796" i="2"/>
  <c r="I8" i="2"/>
  <c r="I53" i="2"/>
  <c r="I86" i="2"/>
  <c r="I118" i="2"/>
  <c r="I150" i="2"/>
  <c r="I211" i="2"/>
  <c r="I224" i="2"/>
  <c r="I232" i="2"/>
  <c r="I321" i="2"/>
  <c r="I382" i="2"/>
  <c r="I406" i="2"/>
  <c r="I422" i="2"/>
  <c r="I563" i="2"/>
  <c r="I595" i="2"/>
  <c r="I603" i="2"/>
  <c r="I619" i="2"/>
  <c r="I635" i="2"/>
  <c r="I643" i="2"/>
  <c r="I672" i="2"/>
  <c r="I22" i="2"/>
  <c r="I74" i="2"/>
  <c r="I163" i="2"/>
  <c r="I192" i="2"/>
  <c r="I200" i="2"/>
  <c r="I208" i="2"/>
  <c r="I276" i="2"/>
  <c r="I281" i="2"/>
  <c r="I435" i="2"/>
  <c r="I443" i="2"/>
  <c r="I496" i="2"/>
  <c r="I504" i="2"/>
  <c r="I560" i="2"/>
  <c r="I714" i="2"/>
  <c r="I722" i="2"/>
  <c r="I12" i="2"/>
  <c r="I20" i="2"/>
  <c r="I25" i="2"/>
  <c r="I33" i="2"/>
  <c r="I49" i="2"/>
  <c r="I64" i="2"/>
  <c r="I72" i="2"/>
  <c r="I82" i="2"/>
  <c r="I90" i="2"/>
  <c r="I109" i="2"/>
  <c r="I146" i="2"/>
  <c r="I157" i="2"/>
  <c r="I178" i="2"/>
  <c r="I241" i="2"/>
  <c r="I251" i="2"/>
  <c r="I341" i="2"/>
  <c r="I349" i="2"/>
  <c r="I357" i="2"/>
  <c r="I365" i="2"/>
  <c r="I378" i="2"/>
  <c r="I1003" i="2"/>
  <c r="I1008" i="2"/>
  <c r="I1016" i="2"/>
  <c r="I1021" i="2"/>
  <c r="I1029" i="2"/>
  <c r="I1037" i="2"/>
  <c r="I1045" i="2"/>
  <c r="I1053" i="2"/>
  <c r="I1066" i="2"/>
  <c r="I1156" i="2"/>
  <c r="I171" i="2"/>
  <c r="I451" i="2"/>
  <c r="I576" i="2"/>
  <c r="I212" i="2"/>
  <c r="I10" i="2"/>
  <c r="I62" i="2"/>
  <c r="I218" i="2"/>
  <c r="I320" i="2"/>
  <c r="I735" i="2"/>
  <c r="I793" i="2"/>
  <c r="I934" i="2"/>
  <c r="I950" i="2"/>
  <c r="I966" i="2"/>
  <c r="I974" i="2"/>
  <c r="I982" i="2"/>
  <c r="I990" i="2"/>
  <c r="I998" i="2"/>
  <c r="I1011" i="2"/>
  <c r="I1024" i="2"/>
  <c r="I1040" i="2"/>
  <c r="I1426" i="2"/>
  <c r="I319" i="2"/>
  <c r="I335" i="2"/>
  <c r="I351" i="2"/>
  <c r="I393" i="2"/>
  <c r="I433" i="2"/>
  <c r="I441" i="2"/>
  <c r="I449" i="2"/>
  <c r="I452" i="2"/>
  <c r="I457" i="2"/>
  <c r="I465" i="2"/>
  <c r="I473" i="2"/>
  <c r="I481" i="2"/>
  <c r="I489" i="2"/>
  <c r="I502" i="2"/>
  <c r="I518" i="2"/>
  <c r="I534" i="2"/>
  <c r="I550" i="2"/>
  <c r="I561" i="2"/>
  <c r="I566" i="2"/>
  <c r="I582" i="2"/>
  <c r="I609" i="2"/>
  <c r="I614" i="2"/>
  <c r="I770" i="2"/>
  <c r="I786" i="2"/>
  <c r="I807" i="2"/>
  <c r="I812" i="2"/>
  <c r="I844" i="2"/>
  <c r="I852" i="2"/>
  <c r="I860" i="2"/>
  <c r="I868" i="2"/>
  <c r="I876" i="2"/>
  <c r="I884" i="2"/>
  <c r="I892" i="2"/>
  <c r="I905" i="2"/>
  <c r="I913" i="2"/>
  <c r="I921" i="2"/>
  <c r="I929" i="2"/>
  <c r="I937" i="2"/>
  <c r="I945" i="2"/>
  <c r="I961" i="2"/>
  <c r="I985" i="2"/>
  <c r="I993" i="2"/>
  <c r="I1127" i="2"/>
  <c r="I1135" i="2"/>
  <c r="I1151" i="2"/>
  <c r="I1236" i="2"/>
  <c r="I1244" i="2"/>
  <c r="I1249" i="2"/>
  <c r="I1348" i="2"/>
  <c r="I455" i="2"/>
  <c r="I596" i="2"/>
  <c r="I636" i="2"/>
  <c r="I644" i="2"/>
  <c r="I652" i="2"/>
  <c r="I660" i="2"/>
  <c r="I665" i="2"/>
  <c r="I673" i="2"/>
  <c r="I681" i="2"/>
  <c r="I689" i="2"/>
  <c r="I697" i="2"/>
  <c r="I710" i="2"/>
  <c r="I715" i="2"/>
  <c r="I723" i="2"/>
  <c r="I739" i="2"/>
  <c r="I755" i="2"/>
  <c r="I763" i="2"/>
  <c r="I818" i="2"/>
  <c r="I826" i="2"/>
  <c r="I834" i="2"/>
  <c r="I842" i="2"/>
  <c r="I850" i="2"/>
  <c r="I858" i="2"/>
  <c r="I866" i="2"/>
  <c r="I874" i="2"/>
  <c r="I882" i="2"/>
  <c r="I890" i="2"/>
  <c r="I903" i="2"/>
  <c r="I911" i="2"/>
  <c r="I919" i="2"/>
  <c r="I927" i="2"/>
  <c r="I935" i="2"/>
  <c r="I943" i="2"/>
  <c r="I951" i="2"/>
  <c r="I959" i="2"/>
  <c r="I967" i="2"/>
  <c r="I975" i="2"/>
  <c r="I983" i="2"/>
  <c r="I991" i="2"/>
  <c r="I999" i="2"/>
  <c r="I1012" i="2"/>
  <c r="I1049" i="2"/>
  <c r="I1054" i="2"/>
  <c r="I1062" i="2"/>
  <c r="I1072" i="2"/>
  <c r="I1125" i="2"/>
  <c r="I1133" i="2"/>
  <c r="I1226" i="2"/>
  <c r="I1234" i="2"/>
  <c r="I1242" i="2"/>
  <c r="I1255" i="2"/>
  <c r="I1284" i="2"/>
  <c r="I1289" i="2"/>
  <c r="I1297" i="2"/>
  <c r="I1310" i="2"/>
  <c r="I1323" i="2"/>
  <c r="I1346" i="2"/>
  <c r="I1372" i="2"/>
  <c r="I1388" i="2"/>
  <c r="I1396" i="2"/>
  <c r="I1404" i="2"/>
  <c r="I1443" i="2"/>
  <c r="I1456" i="2"/>
  <c r="I1469" i="2"/>
  <c r="I1490" i="2"/>
  <c r="I1495" i="2"/>
  <c r="I336" i="2"/>
  <c r="I352" i="2"/>
  <c r="I394" i="2"/>
  <c r="I410" i="2"/>
  <c r="I418" i="2"/>
  <c r="I426" i="2"/>
  <c r="I442" i="2"/>
  <c r="I450" i="2"/>
  <c r="I458" i="2"/>
  <c r="I466" i="2"/>
  <c r="I474" i="2"/>
  <c r="I482" i="2"/>
  <c r="I495" i="2"/>
  <c r="I503" i="2"/>
  <c r="I511" i="2"/>
  <c r="I519" i="2"/>
  <c r="I543" i="2"/>
  <c r="I575" i="2"/>
  <c r="I599" i="2"/>
  <c r="I607" i="2"/>
  <c r="I615" i="2"/>
  <c r="I623" i="2"/>
  <c r="I631" i="2"/>
  <c r="I647" i="2"/>
  <c r="I758" i="2"/>
  <c r="I771" i="2"/>
  <c r="I779" i="2"/>
  <c r="I787" i="2"/>
  <c r="I800" i="2"/>
  <c r="I808" i="2"/>
  <c r="I821" i="2"/>
  <c r="I877" i="2"/>
  <c r="I1028" i="2"/>
  <c r="I1036" i="2"/>
  <c r="I1057" i="2"/>
  <c r="I1065" i="2"/>
  <c r="I1091" i="2"/>
  <c r="I1099" i="2"/>
  <c r="I1107" i="2"/>
  <c r="I1115" i="2"/>
  <c r="I1152" i="2"/>
  <c r="I1221" i="2"/>
  <c r="I1229" i="2"/>
  <c r="I1237" i="2"/>
  <c r="I1250" i="2"/>
  <c r="I1258" i="2"/>
  <c r="I1266" i="2"/>
  <c r="I1274" i="2"/>
  <c r="I1292" i="2"/>
  <c r="I1300" i="2"/>
  <c r="I1313" i="2"/>
  <c r="I1326" i="2"/>
  <c r="I1336" i="2"/>
  <c r="I1341" i="2"/>
  <c r="I1349" i="2"/>
  <c r="I1354" i="2"/>
  <c r="I1362" i="2"/>
  <c r="I1367" i="2"/>
  <c r="I1412" i="2"/>
  <c r="I1464" i="2"/>
  <c r="I307" i="2"/>
  <c r="I315" i="2"/>
  <c r="I323" i="2"/>
  <c r="I331" i="2"/>
  <c r="I347" i="2"/>
  <c r="I355" i="2"/>
  <c r="I363" i="2"/>
  <c r="I376" i="2"/>
  <c r="I381" i="2"/>
  <c r="I389" i="2"/>
  <c r="I397" i="2"/>
  <c r="I405" i="2"/>
  <c r="I464" i="2"/>
  <c r="I498" i="2"/>
  <c r="I546" i="2"/>
  <c r="I570" i="2"/>
  <c r="I578" i="2"/>
  <c r="I626" i="2"/>
  <c r="I634" i="2"/>
  <c r="I687" i="2"/>
  <c r="I708" i="2"/>
  <c r="I745" i="2"/>
  <c r="I753" i="2"/>
  <c r="I832" i="2"/>
  <c r="I840" i="2"/>
  <c r="I848" i="2"/>
  <c r="I856" i="2"/>
  <c r="I864" i="2"/>
  <c r="I872" i="2"/>
  <c r="I1023" i="2"/>
  <c r="I1047" i="2"/>
  <c r="I1060" i="2"/>
  <c r="I1078" i="2"/>
  <c r="I1086" i="2"/>
  <c r="I1094" i="2"/>
  <c r="I1102" i="2"/>
  <c r="I1110" i="2"/>
  <c r="I1123" i="2"/>
  <c r="I1131" i="2"/>
  <c r="I1139" i="2"/>
  <c r="I1176" i="2"/>
  <c r="I1216" i="2"/>
  <c r="I1224" i="2"/>
  <c r="I1232" i="2"/>
  <c r="I1240" i="2"/>
  <c r="I1253" i="2"/>
  <c r="I1261" i="2"/>
  <c r="I1269" i="2"/>
  <c r="I1277" i="2"/>
  <c r="I1282" i="2"/>
  <c r="I1287" i="2"/>
  <c r="I1308" i="2"/>
  <c r="I1316" i="2"/>
  <c r="I1321" i="2"/>
  <c r="I1329" i="2"/>
  <c r="I1344" i="2"/>
  <c r="I1352" i="2"/>
  <c r="I1357" i="2"/>
  <c r="I1365" i="2"/>
  <c r="I1370" i="2"/>
  <c r="I1386" i="2"/>
  <c r="I1394" i="2"/>
  <c r="I1402" i="2"/>
  <c r="I1415" i="2"/>
  <c r="I1433" i="2"/>
  <c r="I1449" i="2"/>
  <c r="I1454" i="2"/>
  <c r="I1462" i="2"/>
  <c r="I1470" i="2"/>
  <c r="I1488" i="2"/>
  <c r="I129" i="2"/>
  <c r="I145" i="2"/>
  <c r="I153" i="2"/>
  <c r="I161" i="2"/>
  <c r="I169" i="2"/>
  <c r="I177" i="2"/>
  <c r="I342" i="2"/>
  <c r="I350" i="2"/>
  <c r="I366" i="2"/>
  <c r="I384" i="2"/>
  <c r="I392" i="2"/>
  <c r="I400" i="2"/>
  <c r="I408" i="2"/>
  <c r="I416" i="2"/>
  <c r="I424" i="2"/>
  <c r="I790" i="2"/>
  <c r="I885" i="2"/>
  <c r="I893" i="2"/>
  <c r="I898" i="2"/>
  <c r="I906" i="2"/>
  <c r="I914" i="2"/>
  <c r="I922" i="2"/>
  <c r="I930" i="2"/>
  <c r="I938" i="2"/>
  <c r="I946" i="2"/>
  <c r="I954" i="2"/>
  <c r="I962" i="2"/>
  <c r="I970" i="2"/>
  <c r="I978" i="2"/>
  <c r="I994" i="2"/>
  <c r="I54" i="2"/>
  <c r="I59" i="2"/>
  <c r="I92" i="2"/>
  <c r="I108" i="2"/>
  <c r="I116" i="2"/>
  <c r="I124" i="2"/>
  <c r="I132" i="2"/>
  <c r="I140" i="2"/>
  <c r="I148" i="2"/>
  <c r="I156" i="2"/>
  <c r="I164" i="2"/>
  <c r="I185" i="2"/>
  <c r="I287" i="2"/>
  <c r="I300" i="2"/>
  <c r="I308" i="2"/>
  <c r="I316" i="2"/>
  <c r="I324" i="2"/>
  <c r="I332" i="2"/>
  <c r="I345" i="2"/>
  <c r="I353" i="2"/>
  <c r="I369" i="2"/>
  <c r="I374" i="2"/>
  <c r="I379" i="2"/>
  <c r="I395" i="2"/>
  <c r="I403" i="2"/>
  <c r="I411" i="2"/>
  <c r="I419" i="2"/>
  <c r="I600" i="2"/>
  <c r="I748" i="2"/>
  <c r="I880" i="2"/>
  <c r="I888" i="2"/>
  <c r="I901" i="2"/>
  <c r="I909" i="2"/>
  <c r="I917" i="2"/>
  <c r="I925" i="2"/>
  <c r="I933" i="2"/>
  <c r="I941" i="2"/>
  <c r="I949" i="2"/>
  <c r="I337" i="2"/>
  <c r="I97" i="2"/>
  <c r="I7" i="2"/>
  <c r="I277" i="2"/>
  <c r="I298" i="2"/>
  <c r="I1245" i="2"/>
  <c r="I259" i="2"/>
  <c r="I1235" i="2"/>
  <c r="I47" i="2"/>
  <c r="I246" i="2"/>
  <c r="I460" i="2"/>
  <c r="I476" i="2"/>
  <c r="I497" i="2"/>
  <c r="I505" i="2"/>
  <c r="I513" i="2"/>
  <c r="I537" i="2"/>
  <c r="I569" i="2"/>
  <c r="I585" i="2"/>
  <c r="I625" i="2"/>
  <c r="I646" i="2"/>
  <c r="I717" i="2"/>
  <c r="I741" i="2"/>
  <c r="I1048" i="2"/>
  <c r="I1061" i="2"/>
  <c r="I1079" i="2"/>
  <c r="I1103" i="2"/>
  <c r="I1111" i="2"/>
  <c r="I1124" i="2"/>
  <c r="I1164" i="2"/>
  <c r="I1177" i="2"/>
  <c r="I1185" i="2"/>
  <c r="I1217" i="2"/>
  <c r="I1225" i="2"/>
  <c r="I1272" i="2"/>
  <c r="I1298" i="2"/>
  <c r="I1339" i="2"/>
  <c r="I13" i="2"/>
  <c r="I21" i="2"/>
  <c r="I26" i="2"/>
  <c r="I34" i="2"/>
  <c r="I42" i="2"/>
  <c r="I50" i="2"/>
  <c r="I55" i="2"/>
  <c r="I65" i="2"/>
  <c r="I189" i="2"/>
  <c r="I205" i="2"/>
  <c r="I226" i="2"/>
  <c r="I234" i="2"/>
  <c r="I239" i="2"/>
  <c r="I244" i="2"/>
  <c r="I431" i="2"/>
  <c r="I439" i="2"/>
  <c r="I447" i="2"/>
  <c r="I463" i="2"/>
  <c r="I471" i="2"/>
  <c r="I487" i="2"/>
  <c r="I492" i="2"/>
  <c r="I508" i="2"/>
  <c r="I516" i="2"/>
  <c r="I524" i="2"/>
  <c r="I532" i="2"/>
  <c r="I540" i="2"/>
  <c r="I548" i="2"/>
  <c r="I564" i="2"/>
  <c r="I1001" i="2"/>
  <c r="I1006" i="2"/>
  <c r="I1014" i="2"/>
  <c r="I1019" i="2"/>
  <c r="I1027" i="2"/>
  <c r="I1035" i="2"/>
  <c r="I1043" i="2"/>
  <c r="I1051" i="2"/>
  <c r="I1056" i="2"/>
  <c r="I1064" i="2"/>
  <c r="I1069" i="2"/>
  <c r="I1082" i="2"/>
  <c r="I1119" i="2"/>
  <c r="I1159" i="2"/>
  <c r="I1167" i="2"/>
  <c r="I1172" i="2"/>
  <c r="I1180" i="2"/>
  <c r="I1188" i="2"/>
  <c r="I1204" i="2"/>
  <c r="I1212" i="2"/>
  <c r="I1220" i="2"/>
  <c r="I121" i="2"/>
  <c r="I371" i="2"/>
  <c r="I598" i="2"/>
  <c r="I1230" i="2"/>
  <c r="I5" i="2"/>
  <c r="I18" i="2"/>
  <c r="I39" i="2"/>
  <c r="I70" i="2"/>
  <c r="I75" i="2"/>
  <c r="I85" i="2"/>
  <c r="I275" i="2"/>
  <c r="I280" i="2"/>
  <c r="I436" i="2"/>
  <c r="I444" i="2"/>
  <c r="I468" i="2"/>
  <c r="I484" i="2"/>
  <c r="I521" i="2"/>
  <c r="I545" i="2"/>
  <c r="I553" i="2"/>
  <c r="I1071" i="2"/>
  <c r="I1087" i="2"/>
  <c r="I1095" i="2"/>
  <c r="I1193" i="2"/>
  <c r="I1201" i="2"/>
  <c r="I1209" i="2"/>
  <c r="I1243" i="2"/>
  <c r="I1248" i="2"/>
  <c r="I1256" i="2"/>
  <c r="I1264" i="2"/>
  <c r="I1280" i="2"/>
  <c r="I1290" i="2"/>
  <c r="I1324" i="2"/>
  <c r="I1334" i="2"/>
  <c r="I1360" i="2"/>
  <c r="I242" i="2"/>
  <c r="I1004" i="2"/>
  <c r="I1017" i="2"/>
  <c r="I1251" i="2"/>
  <c r="I3" i="2"/>
  <c r="I130" i="2"/>
  <c r="I154" i="2"/>
  <c r="I198" i="2"/>
  <c r="I219" i="2"/>
  <c r="I262" i="2"/>
  <c r="I301" i="2"/>
  <c r="I333" i="2"/>
  <c r="I385" i="2"/>
  <c r="I401" i="2"/>
  <c r="I506" i="2"/>
  <c r="I514" i="2"/>
  <c r="I617" i="2"/>
  <c r="I667" i="2"/>
  <c r="I691" i="2"/>
  <c r="I788" i="2"/>
  <c r="I801" i="2"/>
  <c r="I814" i="2"/>
  <c r="I822" i="2"/>
  <c r="I827" i="2"/>
  <c r="I835" i="2"/>
  <c r="I843" i="2"/>
  <c r="I851" i="2"/>
  <c r="I859" i="2"/>
  <c r="I867" i="2"/>
  <c r="I875" i="2"/>
  <c r="I883" i="2"/>
  <c r="I891" i="2"/>
  <c r="I904" i="2"/>
  <c r="I912" i="2"/>
  <c r="I920" i="2"/>
  <c r="I936" i="2"/>
  <c r="I944" i="2"/>
  <c r="I957" i="2"/>
  <c r="I965" i="2"/>
  <c r="I973" i="2"/>
  <c r="I1149" i="2"/>
  <c r="I1157" i="2"/>
  <c r="I1162" i="2"/>
  <c r="I1183" i="2"/>
  <c r="I1191" i="2"/>
  <c r="I1379" i="2"/>
  <c r="I1387" i="2"/>
  <c r="I1395" i="2"/>
  <c r="I1403" i="2"/>
  <c r="I1416" i="2"/>
  <c r="I1434" i="2"/>
  <c r="I1442" i="2"/>
  <c r="I1468" i="2"/>
  <c r="I1476" i="2"/>
  <c r="I1489" i="2"/>
  <c r="I1494" i="2"/>
  <c r="I6" i="2"/>
  <c r="I11" i="2"/>
  <c r="I24" i="2"/>
  <c r="I48" i="2"/>
  <c r="I58" i="2"/>
  <c r="I68" i="2"/>
  <c r="I91" i="2"/>
  <c r="I117" i="2"/>
  <c r="I125" i="2"/>
  <c r="I141" i="2"/>
  <c r="I162" i="2"/>
  <c r="I170" i="2"/>
  <c r="I180" i="2"/>
  <c r="I188" i="2"/>
  <c r="I201" i="2"/>
  <c r="I214" i="2"/>
  <c r="I252" i="2"/>
  <c r="I265" i="2"/>
  <c r="I291" i="2"/>
  <c r="I304" i="2"/>
  <c r="I312" i="2"/>
  <c r="I328" i="2"/>
  <c r="I346" i="2"/>
  <c r="I354" i="2"/>
  <c r="I370" i="2"/>
  <c r="I375" i="2"/>
  <c r="I388" i="2"/>
  <c r="I396" i="2"/>
  <c r="I417" i="2"/>
  <c r="I427" i="2"/>
  <c r="I440" i="2"/>
  <c r="I456" i="2"/>
  <c r="I472" i="2"/>
  <c r="I488" i="2"/>
  <c r="I509" i="2"/>
  <c r="I525" i="2"/>
  <c r="I530" i="2"/>
  <c r="I538" i="2"/>
  <c r="I554" i="2"/>
  <c r="I567" i="2"/>
  <c r="I588" i="2"/>
  <c r="I604" i="2"/>
  <c r="I620" i="2"/>
  <c r="I633" i="2"/>
  <c r="I641" i="2"/>
  <c r="I649" i="2"/>
  <c r="I657" i="2"/>
  <c r="I707" i="2"/>
  <c r="I728" i="2"/>
  <c r="I736" i="2"/>
  <c r="I744" i="2"/>
  <c r="I757" i="2"/>
  <c r="I762" i="2"/>
  <c r="I767" i="2"/>
  <c r="I775" i="2"/>
  <c r="I783" i="2"/>
  <c r="I804" i="2"/>
  <c r="I809" i="2"/>
  <c r="I817" i="2"/>
  <c r="I830" i="2"/>
  <c r="I854" i="2"/>
  <c r="I870" i="2"/>
  <c r="I886" i="2"/>
  <c r="I899" i="2"/>
  <c r="I907" i="2"/>
  <c r="I915" i="2"/>
  <c r="I923" i="2"/>
  <c r="I931" i="2"/>
  <c r="I939" i="2"/>
  <c r="I947" i="2"/>
  <c r="I960" i="2"/>
  <c r="I968" i="2"/>
  <c r="I1128" i="2"/>
  <c r="I1136" i="2"/>
  <c r="I1144" i="2"/>
  <c r="I1165" i="2"/>
  <c r="I1178" i="2"/>
  <c r="I1186" i="2"/>
  <c r="I1194" i="2"/>
  <c r="I1202" i="2"/>
  <c r="I1374" i="2"/>
  <c r="I1406" i="2"/>
  <c r="I1411" i="2"/>
  <c r="I1419" i="2"/>
  <c r="I1429" i="2"/>
  <c r="I1437" i="2"/>
  <c r="I1458" i="2"/>
  <c r="I1479" i="2"/>
  <c r="I1484" i="2"/>
  <c r="I1497" i="2"/>
  <c r="I1228" i="2"/>
  <c r="I1238" i="2"/>
  <c r="I1499" i="2"/>
  <c r="I16" i="2"/>
  <c r="I80" i="2"/>
  <c r="I88" i="2"/>
  <c r="I93" i="2"/>
  <c r="I98" i="2"/>
  <c r="I106" i="2"/>
  <c r="I172" i="2"/>
  <c r="I235" i="2"/>
  <c r="I144" i="2"/>
  <c r="I152" i="2"/>
  <c r="I765" i="2"/>
  <c r="I1068" i="2"/>
  <c r="I1338" i="2"/>
  <c r="I1409" i="2"/>
  <c r="I1422" i="2"/>
  <c r="I1482" i="2"/>
  <c r="I1271" i="2"/>
  <c r="I1233" i="2"/>
  <c r="I1421" i="2"/>
  <c r="I37" i="2"/>
  <c r="I114" i="2"/>
  <c r="I227" i="2"/>
  <c r="I240" i="2"/>
  <c r="I283" i="2"/>
  <c r="I288" i="2"/>
  <c r="I309" i="2"/>
  <c r="I317" i="2"/>
  <c r="I325" i="2"/>
  <c r="I359" i="2"/>
  <c r="I372" i="2"/>
  <c r="I414" i="2"/>
  <c r="I432" i="2"/>
  <c r="I490" i="2"/>
  <c r="I522" i="2"/>
  <c r="I551" i="2"/>
  <c r="I556" i="2"/>
  <c r="I572" i="2"/>
  <c r="I593" i="2"/>
  <c r="I601" i="2"/>
  <c r="I675" i="2"/>
  <c r="I683" i="2"/>
  <c r="I699" i="2"/>
  <c r="I712" i="2"/>
  <c r="I725" i="2"/>
  <c r="I733" i="2"/>
  <c r="I746" i="2"/>
  <c r="I754" i="2"/>
  <c r="I780" i="2"/>
  <c r="I4" i="2"/>
  <c r="I17" i="2"/>
  <c r="I38" i="2"/>
  <c r="I56" i="2"/>
  <c r="I61" i="2"/>
  <c r="I66" i="2"/>
  <c r="I81" i="2"/>
  <c r="I89" i="2"/>
  <c r="I99" i="2"/>
  <c r="I107" i="2"/>
  <c r="I115" i="2"/>
  <c r="I123" i="2"/>
  <c r="I131" i="2"/>
  <c r="I139" i="2"/>
  <c r="I147" i="2"/>
  <c r="I155" i="2"/>
  <c r="I191" i="2"/>
  <c r="I207" i="2"/>
  <c r="I228" i="2"/>
  <c r="I236" i="2"/>
  <c r="I243" i="2"/>
  <c r="I245" i="2"/>
  <c r="I250" i="2"/>
  <c r="I271" i="2"/>
  <c r="I289" i="2"/>
  <c r="I339" i="2"/>
  <c r="I360" i="2"/>
  <c r="I373" i="2"/>
  <c r="I386" i="2"/>
  <c r="I402" i="2"/>
  <c r="I415" i="2"/>
  <c r="I446" i="2"/>
  <c r="I462" i="2"/>
  <c r="I470" i="2"/>
  <c r="I478" i="2"/>
  <c r="I491" i="2"/>
  <c r="I499" i="2"/>
  <c r="I507" i="2"/>
  <c r="I515" i="2"/>
  <c r="I523" i="2"/>
  <c r="I536" i="2"/>
  <c r="I544" i="2"/>
  <c r="I552" i="2"/>
  <c r="I557" i="2"/>
  <c r="I573" i="2"/>
  <c r="I581" i="2"/>
  <c r="I586" i="2"/>
  <c r="I594" i="2"/>
  <c r="I602" i="2"/>
  <c r="I618" i="2"/>
  <c r="I655" i="2"/>
  <c r="I663" i="2"/>
  <c r="I668" i="2"/>
  <c r="I684" i="2"/>
  <c r="I692" i="2"/>
  <c r="I705" i="2"/>
  <c r="I713" i="2"/>
  <c r="I726" i="2"/>
  <c r="I742" i="2"/>
  <c r="I747" i="2"/>
  <c r="I1305" i="2"/>
  <c r="I1318" i="2"/>
  <c r="I1477" i="2"/>
  <c r="I579" i="2"/>
  <c r="I592" i="2"/>
  <c r="I624" i="2"/>
  <c r="I642" i="2"/>
  <c r="I650" i="2"/>
  <c r="I671" i="2"/>
  <c r="I679" i="2"/>
  <c r="I721" i="2"/>
  <c r="I729" i="2"/>
  <c r="I737" i="2"/>
  <c r="I768" i="2"/>
  <c r="I776" i="2"/>
  <c r="I784" i="2"/>
  <c r="I792" i="2"/>
  <c r="I805" i="2"/>
  <c r="I839" i="2"/>
  <c r="I847" i="2"/>
  <c r="I863" i="2"/>
  <c r="I871" i="2"/>
  <c r="I889" i="2"/>
  <c r="I902" i="2"/>
  <c r="I918" i="2"/>
  <c r="I955" i="2"/>
  <c r="I963" i="2"/>
  <c r="I981" i="2"/>
  <c r="I997" i="2"/>
  <c r="I1002" i="2"/>
  <c r="I1007" i="2"/>
  <c r="I1015" i="2"/>
  <c r="I1020" i="2"/>
  <c r="I1041" i="2"/>
  <c r="I1046" i="2"/>
  <c r="I1059" i="2"/>
  <c r="I1067" i="2"/>
  <c r="I1077" i="2"/>
  <c r="I1085" i="2"/>
  <c r="I1090" i="2"/>
  <c r="I1098" i="2"/>
  <c r="I1132" i="2"/>
  <c r="I1140" i="2"/>
  <c r="I1148" i="2"/>
  <c r="I1160" i="2"/>
  <c r="I1168" i="2"/>
  <c r="I1173" i="2"/>
  <c r="I1189" i="2"/>
  <c r="I1197" i="2"/>
  <c r="I1205" i="2"/>
  <c r="I1213" i="2"/>
  <c r="I1218" i="2"/>
  <c r="I1223" i="2"/>
  <c r="I1241" i="2"/>
  <c r="I1246" i="2"/>
  <c r="I1254" i="2"/>
  <c r="I1259" i="2"/>
  <c r="I1267" i="2"/>
  <c r="I1275" i="2"/>
  <c r="I1293" i="2"/>
  <c r="I1301" i="2"/>
  <c r="I1306" i="2"/>
  <c r="I1314" i="2"/>
  <c r="I1319" i="2"/>
  <c r="I1332" i="2"/>
  <c r="I1337" i="2"/>
  <c r="I1342" i="2"/>
  <c r="I1350" i="2"/>
  <c r="I1355" i="2"/>
  <c r="I1363" i="2"/>
  <c r="I1373" i="2"/>
  <c r="I1378" i="2"/>
  <c r="I1383" i="2"/>
  <c r="I1399" i="2"/>
  <c r="I1407" i="2"/>
  <c r="I1420" i="2"/>
  <c r="I1430" i="2"/>
  <c r="I1438" i="2"/>
  <c r="I1451" i="2"/>
  <c r="I1459" i="2"/>
  <c r="I1472" i="2"/>
  <c r="I1480" i="2"/>
  <c r="I1485" i="2"/>
  <c r="I1498" i="2"/>
  <c r="I1353" i="2"/>
  <c r="I640" i="2"/>
  <c r="I656" i="2"/>
  <c r="I669" i="2"/>
  <c r="I685" i="2"/>
  <c r="I727" i="2"/>
  <c r="I743" i="2"/>
  <c r="I761" i="2"/>
  <c r="I782" i="2"/>
  <c r="I795" i="2"/>
  <c r="I803" i="2"/>
  <c r="I816" i="2"/>
  <c r="I824" i="2"/>
  <c r="I837" i="2"/>
  <c r="I853" i="2"/>
  <c r="I869" i="2"/>
  <c r="I887" i="2"/>
  <c r="I895" i="2"/>
  <c r="I900" i="2"/>
  <c r="I908" i="2"/>
  <c r="I916" i="2"/>
  <c r="I932" i="2"/>
  <c r="I940" i="2"/>
  <c r="I948" i="2"/>
  <c r="I953" i="2"/>
  <c r="I979" i="2"/>
  <c r="I987" i="2"/>
  <c r="I995" i="2"/>
  <c r="I1005" i="2"/>
  <c r="I1031" i="2"/>
  <c r="I1039" i="2"/>
  <c r="I1044" i="2"/>
  <c r="I1052" i="2"/>
  <c r="I1075" i="2"/>
  <c r="I1083" i="2"/>
  <c r="I1088" i="2"/>
  <c r="I1104" i="2"/>
  <c r="I1112" i="2"/>
  <c r="I1117" i="2"/>
  <c r="I1130" i="2"/>
  <c r="I1257" i="2"/>
  <c r="I1265" i="2"/>
  <c r="I1273" i="2"/>
  <c r="I1281" i="2"/>
  <c r="I1286" i="2"/>
  <c r="I1291" i="2"/>
  <c r="I1312" i="2"/>
  <c r="I1325" i="2"/>
  <c r="I1340" i="2"/>
  <c r="I1361" i="2"/>
  <c r="I1366" i="2"/>
  <c r="I1397" i="2"/>
  <c r="I1405" i="2"/>
  <c r="I1410" i="2"/>
  <c r="I1418" i="2"/>
  <c r="I1428" i="2"/>
  <c r="I1436" i="2"/>
  <c r="I1444" i="2"/>
  <c r="I1457" i="2"/>
  <c r="I1478" i="2"/>
  <c r="I1483" i="2"/>
  <c r="I1491" i="2"/>
  <c r="I1496" i="2"/>
  <c r="I1450" i="2"/>
  <c r="I694" i="2"/>
  <c r="I216" i="2"/>
  <c r="I249" i="2"/>
  <c r="I344" i="2"/>
  <c r="I438" i="2"/>
  <c r="I680" i="2"/>
  <c r="I1425" i="2"/>
  <c r="I1207" i="2"/>
  <c r="I1463" i="2"/>
  <c r="I1032" i="2"/>
  <c r="I670" i="2"/>
  <c r="I718" i="2"/>
  <c r="I1303" i="2"/>
  <c r="I1327" i="2"/>
  <c r="I638" i="2"/>
  <c r="I494" i="2"/>
  <c r="I910" i="2"/>
  <c r="I1285" i="2"/>
  <c r="I1343" i="2"/>
  <c r="I1074" i="2"/>
  <c r="I1359" i="2"/>
  <c r="I2" i="2" l="1"/>
  <c r="E47" i="1"/>
  <c r="A47" i="1" s="1"/>
  <c r="E33" i="1"/>
  <c r="A33" i="1" s="1"/>
  <c r="E22" i="1"/>
  <c r="A22" i="1" s="1"/>
  <c r="E14" i="1"/>
  <c r="A14" i="1" s="1"/>
  <c r="E86" i="1"/>
  <c r="A86" i="1" s="1"/>
  <c r="E12" i="1"/>
  <c r="A12" i="1" s="1"/>
  <c r="E92" i="1"/>
  <c r="A92" i="1" s="1"/>
  <c r="E17" i="1"/>
  <c r="A17" i="1" s="1"/>
  <c r="E10" i="1"/>
  <c r="A10" i="1" s="1"/>
  <c r="E6" i="1"/>
  <c r="A6" i="1" s="1"/>
  <c r="E25" i="1"/>
  <c r="A25" i="1" s="1"/>
  <c r="E20" i="1"/>
  <c r="A20" i="1" s="1"/>
  <c r="E42" i="1"/>
  <c r="A42" i="1" s="1"/>
  <c r="E52" i="1"/>
  <c r="A52" i="1" s="1"/>
  <c r="E96" i="1"/>
  <c r="A96" i="1" s="1"/>
  <c r="E57" i="1"/>
  <c r="A57" i="1" s="1"/>
  <c r="E26" i="1"/>
  <c r="A26" i="1" s="1"/>
  <c r="E45" i="1"/>
  <c r="A45" i="1" s="1"/>
  <c r="E88" i="1"/>
  <c r="A88" i="1" s="1"/>
  <c r="E77" i="1"/>
  <c r="A77" i="1" s="1"/>
  <c r="E55" i="1"/>
  <c r="A55" i="1" s="1"/>
  <c r="E24" i="1"/>
  <c r="A24" i="1" s="1"/>
  <c r="E49" i="1"/>
  <c r="A49" i="1" s="1"/>
  <c r="E94" i="1"/>
  <c r="A94" i="1" s="1"/>
  <c r="E48" i="1"/>
  <c r="A48" i="1" s="1"/>
  <c r="I327" i="2"/>
  <c r="I977" i="2"/>
  <c r="I510" i="2"/>
  <c r="I971" i="2"/>
  <c r="I766" i="2"/>
  <c r="I247" i="2"/>
  <c r="E76" i="1" s="1"/>
  <c r="A76" i="1" s="1"/>
  <c r="I469" i="2"/>
  <c r="I1106" i="2"/>
  <c r="I533" i="2"/>
  <c r="I894" i="2"/>
  <c r="I254" i="2"/>
  <c r="I263" i="2"/>
  <c r="I616" i="2"/>
  <c r="I1154" i="2"/>
  <c r="I279" i="2"/>
  <c r="E87" i="1" s="1"/>
  <c r="A87" i="1" s="1"/>
  <c r="I986" i="2"/>
  <c r="I206" i="2"/>
  <c r="I1215" i="2"/>
  <c r="I1435" i="2"/>
  <c r="I151" i="2"/>
  <c r="E72" i="1" s="1"/>
  <c r="A72" i="1" s="1"/>
  <c r="I1283" i="2"/>
  <c r="I1391" i="2"/>
  <c r="E27" i="1" s="1"/>
  <c r="A27" i="1" s="1"/>
  <c r="I215" i="2"/>
  <c r="E93" i="1" s="1"/>
  <c r="A93" i="1" s="1"/>
  <c r="I1331" i="2"/>
  <c r="I95" i="2"/>
  <c r="I190" i="2"/>
  <c r="E34" i="1" s="1"/>
  <c r="A34" i="1" s="1"/>
  <c r="I969" i="2"/>
  <c r="E71" i="1" s="1"/>
  <c r="A71" i="1" s="1"/>
  <c r="I1375" i="2"/>
  <c r="I1231" i="2"/>
  <c r="I1390" i="2"/>
  <c r="I862" i="2"/>
  <c r="I1175" i="2"/>
  <c r="I558" i="2"/>
  <c r="I1146" i="2"/>
  <c r="E79" i="1" s="1"/>
  <c r="A79" i="1" s="1"/>
  <c r="I1120" i="2"/>
  <c r="I1431" i="2"/>
  <c r="I421" i="2"/>
  <c r="E81" i="1" s="1"/>
  <c r="A81" i="1" s="1"/>
  <c r="I311" i="2"/>
  <c r="E54" i="1" s="1"/>
  <c r="A54" i="1" s="1"/>
  <c r="I318" i="2"/>
  <c r="I654" i="2"/>
  <c r="I429" i="2"/>
  <c r="E75" i="1" s="1"/>
  <c r="A75" i="1" s="1"/>
  <c r="I1295" i="2"/>
  <c r="I1487" i="2"/>
  <c r="I1034" i="2"/>
  <c r="I1010" i="2"/>
  <c r="E15" i="1" s="1"/>
  <c r="A15" i="1" s="1"/>
  <c r="I267" i="2"/>
  <c r="I574" i="2"/>
  <c r="I105" i="2"/>
  <c r="E74" i="1" s="1"/>
  <c r="A74" i="1" s="1"/>
  <c r="I41" i="2"/>
  <c r="I942" i="2"/>
  <c r="I734" i="2"/>
  <c r="I302" i="2"/>
  <c r="I833" i="2"/>
  <c r="E78" i="1" s="1"/>
  <c r="A78" i="1" s="1"/>
  <c r="I630" i="2"/>
  <c r="I1423" i="2"/>
  <c r="I1335" i="2"/>
  <c r="I926" i="2"/>
  <c r="I1307" i="2"/>
  <c r="I1471" i="2"/>
  <c r="I976" i="2"/>
  <c r="I846" i="2"/>
  <c r="I928" i="2"/>
  <c r="I453" i="2"/>
  <c r="I1413" i="2"/>
  <c r="I73" i="2"/>
  <c r="E9" i="1" s="1"/>
  <c r="A9" i="1" s="1"/>
  <c r="I806" i="2"/>
  <c r="I142" i="2"/>
  <c r="E67" i="1" s="1"/>
  <c r="A67" i="1" s="1"/>
  <c r="I1181" i="2"/>
  <c r="I286" i="2"/>
  <c r="I78" i="2"/>
  <c r="I1447" i="2"/>
  <c r="I231" i="2"/>
  <c r="I750" i="2"/>
  <c r="I295" i="2"/>
  <c r="I1315" i="2"/>
  <c r="I238" i="2"/>
  <c r="E73" i="1" s="1"/>
  <c r="A73" i="1" s="1"/>
  <c r="I702" i="2"/>
  <c r="I461" i="2"/>
  <c r="I686" i="2"/>
  <c r="I270" i="2"/>
  <c r="I1247" i="2"/>
  <c r="I1096" i="2"/>
  <c r="E63" i="1" s="1"/>
  <c r="A63" i="1" s="1"/>
  <c r="I1018" i="2"/>
  <c r="I797" i="2"/>
  <c r="I1263" i="2"/>
  <c r="I199" i="2"/>
  <c r="I14" i="2"/>
  <c r="I167" i="2"/>
  <c r="E62" i="1" s="1"/>
  <c r="A62" i="1" s="1"/>
  <c r="I1170" i="2"/>
  <c r="E89" i="1" s="1"/>
  <c r="A89" i="1" s="1"/>
  <c r="I445" i="2"/>
  <c r="I1347" i="2"/>
  <c r="E3" i="1" s="1"/>
  <c r="A3" i="1" s="1"/>
  <c r="I31" i="2"/>
  <c r="I813" i="2"/>
  <c r="I387" i="2"/>
  <c r="I126" i="2"/>
  <c r="I63" i="2"/>
  <c r="E91" i="1" s="1"/>
  <c r="A91" i="1" s="1"/>
  <c r="I222" i="2"/>
  <c r="E35" i="1" s="1"/>
  <c r="A35" i="1" s="1"/>
  <c r="I590" i="2"/>
  <c r="I110" i="2"/>
  <c r="I1042" i="2"/>
  <c r="E60" i="1" s="1"/>
  <c r="A60" i="1" s="1"/>
  <c r="I485" i="2"/>
  <c r="I1026" i="2"/>
  <c r="E83" i="1" s="1"/>
  <c r="A83" i="1" s="1"/>
  <c r="I1455" i="2"/>
  <c r="I477" i="2"/>
  <c r="I781" i="2"/>
  <c r="E13" i="1" s="1"/>
  <c r="A13" i="1" s="1"/>
  <c r="I958" i="2"/>
  <c r="E5" i="1" s="1"/>
  <c r="A5" i="1" s="1"/>
  <c r="I1138" i="2"/>
  <c r="I1427" i="2"/>
  <c r="I828" i="2"/>
  <c r="I51" i="2"/>
  <c r="E95" i="1" s="1"/>
  <c r="A95" i="1" s="1"/>
  <c r="I437" i="2"/>
  <c r="I1445" i="2"/>
  <c r="I1210" i="2"/>
  <c r="I878" i="2"/>
  <c r="E50" i="1" s="1"/>
  <c r="A50" i="1" s="1"/>
  <c r="I19" i="2"/>
  <c r="I1199" i="2"/>
  <c r="I343" i="2"/>
  <c r="I1058" i="2"/>
  <c r="E100" i="1" s="1"/>
  <c r="A100" i="1" s="1"/>
  <c r="I542" i="2"/>
  <c r="I622" i="2"/>
  <c r="E61" i="1" s="1"/>
  <c r="A61" i="1" s="1"/>
  <c r="I135" i="2"/>
  <c r="E90" i="1" s="1"/>
  <c r="A90" i="1" s="1"/>
  <c r="I413" i="2"/>
  <c r="I358" i="2"/>
  <c r="I174" i="2"/>
  <c r="I1311" i="2"/>
  <c r="I1473" i="2"/>
  <c r="E43" i="1" s="1"/>
  <c r="A43" i="1" s="1"/>
  <c r="I1299" i="2"/>
  <c r="E31" i="1" s="1"/>
  <c r="A31" i="1" s="1"/>
  <c r="I845" i="2"/>
  <c r="I183" i="2"/>
  <c r="I9" i="2"/>
  <c r="I829" i="2"/>
  <c r="E70" i="1" s="1"/>
  <c r="A70" i="1" s="1"/>
  <c r="I1317" i="2"/>
  <c r="I1114" i="2"/>
  <c r="I334" i="2"/>
  <c r="E38" i="1" s="1"/>
  <c r="A38" i="1" s="1"/>
  <c r="I46" i="2"/>
  <c r="E8" i="1" s="1"/>
  <c r="A8" i="1" s="1"/>
  <c r="I1000" i="2"/>
  <c r="I791" i="2"/>
  <c r="I83" i="2"/>
  <c r="I688" i="2"/>
  <c r="I526" i="2"/>
  <c r="I606" i="2"/>
  <c r="E32" i="1" s="1"/>
  <c r="A32" i="1" s="1"/>
  <c r="I390" i="2"/>
  <c r="I119" i="2"/>
  <c r="E19" i="1" s="1"/>
  <c r="A19" i="1" s="1"/>
  <c r="I158" i="2"/>
  <c r="E36" i="1" l="1"/>
  <c r="A36" i="1" s="1"/>
  <c r="E64" i="1"/>
  <c r="A64" i="1" s="1"/>
  <c r="E37" i="1"/>
  <c r="A37" i="1" s="1"/>
  <c r="E11" i="1"/>
  <c r="A11" i="1" s="1"/>
  <c r="E65" i="1"/>
  <c r="A65" i="1" s="1"/>
  <c r="E28" i="1"/>
  <c r="A28" i="1" s="1"/>
  <c r="E16" i="1"/>
  <c r="A16" i="1" s="1"/>
  <c r="E97" i="1"/>
  <c r="A97" i="1" s="1"/>
  <c r="E41" i="1"/>
  <c r="A41" i="1" s="1"/>
  <c r="E40" i="1"/>
  <c r="A40" i="1" s="1"/>
  <c r="E66" i="1"/>
  <c r="A66" i="1" s="1"/>
  <c r="E59" i="1"/>
  <c r="A59" i="1" s="1"/>
  <c r="E85" i="1"/>
  <c r="A85" i="1" s="1"/>
  <c r="E69" i="1"/>
  <c r="A69" i="1" s="1"/>
  <c r="E53" i="1"/>
  <c r="A53" i="1" s="1"/>
  <c r="E56" i="1"/>
  <c r="A56" i="1" s="1"/>
  <c r="E2" i="1"/>
  <c r="A2" i="1" s="1"/>
  <c r="E99" i="1"/>
  <c r="A99" i="1" s="1"/>
  <c r="E18" i="1"/>
  <c r="A18" i="1" s="1"/>
  <c r="E51" i="1"/>
  <c r="A51" i="1" s="1"/>
  <c r="E80" i="1"/>
  <c r="A80" i="1" s="1"/>
  <c r="E29" i="1"/>
  <c r="A29" i="1" s="1"/>
  <c r="E44" i="1"/>
  <c r="A44" i="1" s="1"/>
  <c r="E39" i="1"/>
  <c r="A39" i="1" s="1"/>
  <c r="E21" i="1"/>
  <c r="A21" i="1" s="1"/>
  <c r="E68" i="1"/>
  <c r="A68" i="1" s="1"/>
  <c r="E7" i="1"/>
  <c r="A7" i="1" s="1"/>
  <c r="E23" i="1"/>
  <c r="A23" i="1" s="1"/>
  <c r="E58" i="1"/>
  <c r="A58" i="1" s="1"/>
  <c r="E82" i="1"/>
  <c r="A82" i="1" s="1"/>
  <c r="E30" i="1"/>
  <c r="A30" i="1" s="1"/>
  <c r="E84" i="1"/>
  <c r="A84" i="1" s="1"/>
  <c r="E46" i="1"/>
  <c r="A46" i="1" s="1"/>
  <c r="E98" i="1"/>
  <c r="A98" i="1" s="1"/>
  <c r="E4" i="1"/>
  <c r="A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<sst xmlns="http://schemas.openxmlformats.org/spreadsheetml/2006/main" count="1542" uniqueCount="34">
  <si>
    <t>meta</t>
  </si>
  <si>
    <t>valor</t>
  </si>
  <si>
    <t>cantidad</t>
  </si>
  <si>
    <t>precio</t>
  </si>
  <si>
    <t>producto</t>
  </si>
  <si>
    <t>kom_orders</t>
  </si>
  <si>
    <t>sucursal</t>
  </si>
  <si>
    <t>nombre</t>
  </si>
  <si>
    <t>estatus</t>
  </si>
  <si>
    <t>total</t>
  </si>
  <si>
    <t>kom_orders_meta</t>
  </si>
  <si>
    <t>pedido</t>
  </si>
  <si>
    <t>creacion</t>
  </si>
  <si>
    <t>Lindavista</t>
  </si>
  <si>
    <t>Toreo</t>
  </si>
  <si>
    <t>Queretaro</t>
  </si>
  <si>
    <t>Merida</t>
  </si>
  <si>
    <t>Arboledas</t>
  </si>
  <si>
    <t>Parque Lira</t>
  </si>
  <si>
    <t>Aeropuerto</t>
  </si>
  <si>
    <t>Maria Sandoval</t>
  </si>
  <si>
    <t>Juan de la Barrera</t>
  </si>
  <si>
    <t>Francisco Márquez</t>
  </si>
  <si>
    <t>Juan Escutia</t>
  </si>
  <si>
    <t>Isabel Carvajal</t>
  </si>
  <si>
    <t>Transito</t>
  </si>
  <si>
    <t>Completado</t>
  </si>
  <si>
    <t>Incidencia</t>
  </si>
  <si>
    <t>Procesando</t>
  </si>
  <si>
    <t>Pendiente de pago</t>
  </si>
  <si>
    <t>categoria</t>
  </si>
  <si>
    <t>Beber</t>
  </si>
  <si>
    <t>Comer</t>
  </si>
  <si>
    <t>Paquetes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</si>
</sst>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\ hh:mm:ss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/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78512-5E99-417C-9FA2-D07CE1D28821}">
  <dimension ref="A1:M1500"/>
  <sheetViews>
    <sheetView tabSelected="1" workbookViewId="0">
      <selection activeCell="I2" sqref="I2"/>
    </sheetView>
  </sheetViews>
  <sheetFormatPr baseColWidth="10" defaultRowHeight="15" x14ac:dyDescent="0.25"/>
  <cols>
    <col min="1" max="1" width="67.5703125" customWidth="1"/>
    <col min="2" max="4" width="11.42578125" style="4"/>
    <col min="5" max="5" width="11.85546875" style="4" bestFit="1" customWidth="1"/>
    <col min="6" max="8" width="11.42578125" style="4"/>
  </cols>
  <sheetData>
    <row r="1" spans="1:13" x14ac:dyDescent="0.25">
      <c r="A1" s="2" t="s">
        <v>10</v>
      </c>
      <c r="B1" s="2" t="s">
        <v>11</v>
      </c>
      <c r="C1" s="2" t="s">
        <v>0</v>
      </c>
      <c r="D1" s="2" t="s">
        <v>1</v>
      </c>
      <c r="E1" s="2" t="s">
        <v>2</v>
      </c>
      <c r="F1" s="2" t="s">
        <v>3</v>
      </c>
      <c r="G1" s="2" t="s">
        <v>12</v>
      </c>
      <c r="H1" s="2" t="s">
        <v>30</v>
      </c>
    </row>
    <row r="2" spans="1:13" ht="45" x14ac:dyDescent="0.25">
      <c r="A2" s="3" t="str">
        <f ca="1">"INSERT INTO "&amp;A$1&amp;" ("&amp;IF(B2="","",B$1)&amp;IF(C2="","",","&amp;C$1)&amp;IF(D2="","",","&amp;D$1)&amp;IF(E2="","",","&amp;E$1)&amp;IF(F2="","",","&amp;F$1)&amp;IF(G2="","",","&amp;G$1)&amp;IF(H2="","",","&amp;H$1)&amp;") VALUES ("&amp;IF(B2="","","'"&amp;B2&amp;"'")&amp;IF(C2="","",",'"&amp;C2&amp;"'")&amp;IF(D2="","",",'"&amp;D2&amp;"'")&amp;IF(E2="","",",'"&amp;E2&amp;"'")&amp;IF(F2="","",",'"&amp;F2&amp;"'")&amp;IF(G2="","",",'"&amp;TEXT(G2,"aaaa-mm-dd hh:mm:ss")&amp;"'")&amp;IF(H2="","",",'"&amp;H2&amp;"'")&amp;");"</f>
        <v>INSERT INTO kom_orders_meta (pedido,meta,valor,cantidad,precio,creacion,categoria) VALUES ('4','producto','9','12','870','2022-01-16 15:40:30','Beber');</v>
      </c>
      <c r="B2" s="6">
        <f ca="1">RANDBETWEEN(1,99)</f>
        <v>4</v>
      </c>
      <c r="C2" s="6" t="s">
        <v>4</v>
      </c>
      <c r="D2" s="6">
        <f ca="1">RANDBETWEEN(1,10)</f>
        <v>9</v>
      </c>
      <c r="E2" s="6">
        <f ca="1">RANDBETWEEN(1,12)</f>
        <v>12</v>
      </c>
      <c r="F2" s="6">
        <f ca="1">VLOOKUP(D2,$K$2:$L$11,2,FALSE)</f>
        <v>870</v>
      </c>
      <c r="G2" s="4" cm="1">
        <f t="array" aca="1" ref="G2" ca="1">INDEX(Pedidos!F:F,'Pedido meta'!B2+1,1)</f>
        <v>44577.65312305322</v>
      </c>
      <c r="H2" s="4" t="str">
        <f ca="1">VLOOKUP(D2,$K$2:$M$11,3,FALSE)</f>
        <v>Beber</v>
      </c>
      <c r="I2">
        <f ca="1">E2*F2</f>
        <v>10440</v>
      </c>
      <c r="K2">
        <v>1</v>
      </c>
      <c r="L2">
        <v>23.31</v>
      </c>
      <c r="M2" t="s">
        <v>32</v>
      </c>
    </row>
    <row r="3" spans="1:13" x14ac:dyDescent="0.25">
      <c r="A3" s="1" t="str">
        <f t="shared" ref="A3:A66" ca="1" si="0">"INSERT INTO "&amp;A$1&amp;" ("&amp;IF(B3="","",B$1)&amp;IF(C3="","",","&amp;C$1)&amp;IF(D3="","",","&amp;D$1)&amp;IF(E3="","",","&amp;E$1)&amp;IF(F3="","",","&amp;F$1)&amp;IF(G3="","",","&amp;G$1)&amp;IF(H3="","",","&amp;H$1)&amp;") VALUES ("&amp;IF(B3="","","'"&amp;B3&amp;"'")&amp;IF(C3="","",",'"&amp;C3&amp;"'")&amp;IF(D3="","",",'"&amp;D3&amp;"'")&amp;IF(E3="","",",'"&amp;E3&amp;"'")&amp;IF(F3="","",",'"&amp;F3&amp;"'")&amp;IF(G3="","",",'"&amp;TEXT(G3,"aaaa-mm-dd hh:mm:ss")&amp;"'")&amp;IF(H3="","",",'"&amp;H3&amp;"'")&amp;");"</f>
        <v>INSERT INTO kom_orders_meta (pedido,meta,valor,cantidad,precio,creacion,categoria) VALUES ('27','producto','10','6','1000','2021-12-29 00:41:57','Paquetes');</v>
      </c>
      <c r="B3" s="4">
        <v>27</v>
      </c>
      <c r="C3" s="4" t="s">
        <v>4</v>
      </c>
      <c r="D3" s="4">
        <v>10</v>
      </c>
      <c r="E3" s="4">
        <v>6</v>
      </c>
      <c r="F3" s="4">
        <v>1000</v>
      </c>
      <c r="G3" s="4" cm="1">
        <f t="array" aca="1" ref="G3" ca="1">INDEX(Pedidos!F:F,'Pedido meta'!B3+1,1)</f>
        <v>44559.029137380065</v>
      </c>
      <c r="H3" s="4" t="str">
        <f t="shared" ref="H3:H66" si="1">VLOOKUP(D3,$K$2:$M$11,3,FALSE)</f>
        <v>Paquetes</v>
      </c>
      <c r="I3">
        <f t="shared" ref="I3:I66" si="2">E3*F3</f>
        <v>6000</v>
      </c>
      <c r="K3">
        <v>2</v>
      </c>
      <c r="L3">
        <v>200</v>
      </c>
      <c r="M3" t="s">
        <v>31</v>
      </c>
    </row>
    <row r="4" spans="1:13" x14ac:dyDescent="0.25">
      <c r="A4" s="1" t="str">
        <f t="shared" ca="1" si="0"/>
        <v>INSERT INTO kom_orders_meta (pedido,meta,valor,cantidad,precio,creacion,categoria) VALUES ('71','producto','5','3','100','2021-10-29 15:23:07','Paquetes');</v>
      </c>
      <c r="B4" s="4">
        <v>71</v>
      </c>
      <c r="C4" s="4" t="s">
        <v>4</v>
      </c>
      <c r="D4" s="4">
        <v>5</v>
      </c>
      <c r="E4" s="4">
        <v>3</v>
      </c>
      <c r="F4" s="4">
        <v>100</v>
      </c>
      <c r="G4" s="4" cm="1">
        <f t="array" aca="1" ref="G4" ca="1">INDEX(Pedidos!F:F,'Pedido meta'!B4+1,1)</f>
        <v>44498.641047901656</v>
      </c>
      <c r="H4" s="4" t="str">
        <f t="shared" si="1"/>
        <v>Paquetes</v>
      </c>
      <c r="I4">
        <f t="shared" si="2"/>
        <v>300</v>
      </c>
      <c r="K4">
        <v>3</v>
      </c>
      <c r="L4">
        <v>55</v>
      </c>
      <c r="M4" t="s">
        <v>31</v>
      </c>
    </row>
    <row r="5" spans="1:13" x14ac:dyDescent="0.25">
      <c r="A5" s="1" t="str">
        <f t="shared" ca="1" si="0"/>
        <v>INSERT INTO kom_orders_meta (pedido,meta,valor,cantidad,precio,creacion,categoria) VALUES ('55','producto','3','8','55','2021-12-07 16:40:07','Beber');</v>
      </c>
      <c r="B5" s="4">
        <v>55</v>
      </c>
      <c r="C5" s="4" t="s">
        <v>4</v>
      </c>
      <c r="D5" s="4">
        <v>3</v>
      </c>
      <c r="E5" s="4">
        <v>8</v>
      </c>
      <c r="F5" s="4">
        <v>55</v>
      </c>
      <c r="G5" s="4" cm="1">
        <f t="array" aca="1" ref="G5" ca="1">INDEX(Pedidos!F:F,'Pedido meta'!B5+1,1)</f>
        <v>44537.694522809172</v>
      </c>
      <c r="H5" s="4" t="str">
        <f t="shared" si="1"/>
        <v>Beber</v>
      </c>
      <c r="I5">
        <f t="shared" si="2"/>
        <v>440</v>
      </c>
      <c r="K5">
        <v>4</v>
      </c>
      <c r="L5">
        <v>123</v>
      </c>
      <c r="M5" t="s">
        <v>31</v>
      </c>
    </row>
    <row r="6" spans="1:13" x14ac:dyDescent="0.25">
      <c r="A6" s="1" t="str">
        <f t="shared" ca="1" si="0"/>
        <v>INSERT INTO kom_orders_meta (pedido,meta,valor,cantidad,precio,creacion,categoria) VALUES ('67','producto','8','10','75','2021-05-26 06:33:19','Beber');</v>
      </c>
      <c r="B6" s="4">
        <v>67</v>
      </c>
      <c r="C6" s="4" t="s">
        <v>4</v>
      </c>
      <c r="D6" s="4">
        <v>8</v>
      </c>
      <c r="E6" s="4">
        <v>10</v>
      </c>
      <c r="F6" s="4">
        <v>75</v>
      </c>
      <c r="G6" s="4" cm="1">
        <f t="array" aca="1" ref="G6" ca="1">INDEX(Pedidos!F:F,'Pedido meta'!B6+1,1)</f>
        <v>44342.273141660837</v>
      </c>
      <c r="H6" s="4" t="str">
        <f t="shared" si="1"/>
        <v>Beber</v>
      </c>
      <c r="I6">
        <f t="shared" si="2"/>
        <v>750</v>
      </c>
      <c r="K6">
        <v>5</v>
      </c>
      <c r="L6">
        <v>100</v>
      </c>
      <c r="M6" t="s">
        <v>33</v>
      </c>
    </row>
    <row r="7" spans="1:13" x14ac:dyDescent="0.25">
      <c r="A7" s="1" t="str">
        <f t="shared" ca="1" si="0"/>
        <v>INSERT INTO kom_orders_meta (pedido,meta,valor,cantidad,precio,creacion,categoria) VALUES ('25','producto','5','10','100','2021-12-07 02:10:19','Paquetes');</v>
      </c>
      <c r="B7" s="4">
        <v>25</v>
      </c>
      <c r="C7" s="4" t="s">
        <v>4</v>
      </c>
      <c r="D7" s="4">
        <v>5</v>
      </c>
      <c r="E7" s="4">
        <v>10</v>
      </c>
      <c r="F7" s="4">
        <v>100</v>
      </c>
      <c r="G7" s="4" cm="1">
        <f t="array" aca="1" ref="G7" ca="1">INDEX(Pedidos!F:F,'Pedido meta'!B7+1,1)</f>
        <v>44537.090500421342</v>
      </c>
      <c r="H7" s="4" t="str">
        <f t="shared" si="1"/>
        <v>Paquetes</v>
      </c>
      <c r="I7">
        <f t="shared" si="2"/>
        <v>1000</v>
      </c>
      <c r="K7">
        <v>6</v>
      </c>
      <c r="L7">
        <v>400</v>
      </c>
      <c r="M7" t="s">
        <v>32</v>
      </c>
    </row>
    <row r="8" spans="1:13" x14ac:dyDescent="0.25">
      <c r="A8" s="1" t="str">
        <f t="shared" ca="1" si="0"/>
        <v>INSERT INTO kom_orders_meta (pedido,meta,valor,cantidad,precio,creacion,categoria) VALUES ('62','producto','4','12','123','2021-05-26 05:17:03','Beber');</v>
      </c>
      <c r="B8" s="4">
        <v>62</v>
      </c>
      <c r="C8" s="4" t="s">
        <v>4</v>
      </c>
      <c r="D8" s="4">
        <v>4</v>
      </c>
      <c r="E8" s="4">
        <v>12</v>
      </c>
      <c r="F8" s="4">
        <v>123</v>
      </c>
      <c r="G8" s="4" cm="1">
        <f t="array" aca="1" ref="G8" ca="1">INDEX(Pedidos!F:F,'Pedido meta'!B8+1,1)</f>
        <v>44342.22017668144</v>
      </c>
      <c r="H8" s="4" t="str">
        <f t="shared" si="1"/>
        <v>Beber</v>
      </c>
      <c r="I8">
        <f t="shared" si="2"/>
        <v>1476</v>
      </c>
      <c r="K8">
        <v>7</v>
      </c>
      <c r="L8">
        <v>90</v>
      </c>
      <c r="M8" t="s">
        <v>31</v>
      </c>
    </row>
    <row r="9" spans="1:13" x14ac:dyDescent="0.25">
      <c r="A9" s="1" t="str">
        <f t="shared" ca="1" si="0"/>
        <v>INSERT INTO kom_orders_meta (pedido,meta,valor,cantidad,precio,creacion,categoria) VALUES ('40','producto','1','6','23.31','2021-05-26 13:21:09','Comer');</v>
      </c>
      <c r="B9" s="4">
        <v>40</v>
      </c>
      <c r="C9" s="4" t="s">
        <v>4</v>
      </c>
      <c r="D9" s="4">
        <v>1</v>
      </c>
      <c r="E9" s="4">
        <v>6</v>
      </c>
      <c r="F9" s="4">
        <v>23.31</v>
      </c>
      <c r="G9" s="4" cm="1">
        <f t="array" aca="1" ref="G9" ca="1">INDEX(Pedidos!F:F,'Pedido meta'!B9+1,1)</f>
        <v>44342.556358991475</v>
      </c>
      <c r="H9" s="4" t="str">
        <f t="shared" si="1"/>
        <v>Comer</v>
      </c>
      <c r="I9">
        <f t="shared" si="2"/>
        <v>139.85999999999999</v>
      </c>
      <c r="K9">
        <v>8</v>
      </c>
      <c r="L9">
        <v>75</v>
      </c>
      <c r="M9" t="s">
        <v>31</v>
      </c>
    </row>
    <row r="10" spans="1:13" x14ac:dyDescent="0.25">
      <c r="A10" s="1" t="str">
        <f t="shared" ca="1" si="0"/>
        <v>INSERT INTO kom_orders_meta (pedido,meta,valor,cantidad,precio,creacion,categoria) VALUES ('80','producto','9','4','870','2022-02-02 23:07:41','Beber');</v>
      </c>
      <c r="B10" s="4">
        <v>80</v>
      </c>
      <c r="C10" s="4" t="s">
        <v>4</v>
      </c>
      <c r="D10" s="4">
        <v>9</v>
      </c>
      <c r="E10" s="4">
        <v>4</v>
      </c>
      <c r="F10" s="4">
        <v>870</v>
      </c>
      <c r="G10" s="4" cm="1">
        <f t="array" aca="1" ref="G10" ca="1">INDEX(Pedidos!F:F,'Pedido meta'!B10+1,1)</f>
        <v>44594.96366723768</v>
      </c>
      <c r="H10" s="4" t="str">
        <f t="shared" si="1"/>
        <v>Beber</v>
      </c>
      <c r="I10">
        <f t="shared" si="2"/>
        <v>3480</v>
      </c>
      <c r="K10">
        <v>9</v>
      </c>
      <c r="L10">
        <v>870</v>
      </c>
      <c r="M10" t="s">
        <v>31</v>
      </c>
    </row>
    <row r="11" spans="1:13" x14ac:dyDescent="0.25">
      <c r="A11" s="1" t="str">
        <f t="shared" ca="1" si="0"/>
        <v>INSERT INTO kom_orders_meta (pedido,meta,valor,cantidad,precio,creacion,categoria) VALUES ('72','producto','3','1','55','2021-11-06 07:12:27','Beber');</v>
      </c>
      <c r="B11" s="4">
        <v>72</v>
      </c>
      <c r="C11" s="4" t="s">
        <v>4</v>
      </c>
      <c r="D11" s="4">
        <v>3</v>
      </c>
      <c r="E11" s="4">
        <v>1</v>
      </c>
      <c r="F11" s="4">
        <v>55</v>
      </c>
      <c r="G11" s="4" cm="1">
        <f t="array" aca="1" ref="G11" ca="1">INDEX(Pedidos!F:F,'Pedido meta'!B11+1,1)</f>
        <v>44506.30031610281</v>
      </c>
      <c r="H11" s="4" t="str">
        <f t="shared" si="1"/>
        <v>Beber</v>
      </c>
      <c r="I11">
        <f t="shared" si="2"/>
        <v>55</v>
      </c>
      <c r="K11">
        <v>10</v>
      </c>
      <c r="L11">
        <v>1000</v>
      </c>
      <c r="M11" t="s">
        <v>33</v>
      </c>
    </row>
    <row r="12" spans="1:13" x14ac:dyDescent="0.25">
      <c r="A12" s="1" t="str">
        <f t="shared" ca="1" si="0"/>
        <v>INSERT INTO kom_orders_meta (pedido,meta,valor,cantidad,precio,creacion,categoria) VALUES ('18','producto','7','11','90','2021-08-12 05:10:47','Beber');</v>
      </c>
      <c r="B12" s="4">
        <v>18</v>
      </c>
      <c r="C12" s="4" t="s">
        <v>4</v>
      </c>
      <c r="D12" s="4">
        <v>7</v>
      </c>
      <c r="E12" s="4">
        <v>11</v>
      </c>
      <c r="F12" s="4">
        <v>90</v>
      </c>
      <c r="G12" s="4" cm="1">
        <f t="array" aca="1" ref="G12" ca="1">INDEX(Pedidos!F:F,'Pedido meta'!B12+1,1)</f>
        <v>44420.215825397332</v>
      </c>
      <c r="H12" s="4" t="str">
        <f t="shared" si="1"/>
        <v>Beber</v>
      </c>
      <c r="I12">
        <f t="shared" si="2"/>
        <v>990</v>
      </c>
    </row>
    <row r="13" spans="1:13" x14ac:dyDescent="0.25">
      <c r="A13" s="1" t="str">
        <f t="shared" ca="1" si="0"/>
        <v>INSERT INTO kom_orders_meta (pedido,meta,valor,cantidad,precio,creacion,categoria) VALUES ('79','producto','5','5','100','2021-10-02 00:26:55','Paquetes');</v>
      </c>
      <c r="B13" s="4">
        <v>79</v>
      </c>
      <c r="C13" s="4" t="s">
        <v>4</v>
      </c>
      <c r="D13" s="4">
        <v>5</v>
      </c>
      <c r="E13" s="4">
        <v>5</v>
      </c>
      <c r="F13" s="4">
        <v>100</v>
      </c>
      <c r="G13" s="4" cm="1">
        <f t="array" aca="1" ref="G13" ca="1">INDEX(Pedidos!F:F,'Pedido meta'!B13+1,1)</f>
        <v>44471.018691010671</v>
      </c>
      <c r="H13" s="4" t="str">
        <f t="shared" si="1"/>
        <v>Paquetes</v>
      </c>
      <c r="I13">
        <f t="shared" si="2"/>
        <v>500</v>
      </c>
    </row>
    <row r="14" spans="1:13" x14ac:dyDescent="0.25">
      <c r="A14" s="1" t="str">
        <f t="shared" ca="1" si="0"/>
        <v>INSERT INTO kom_orders_meta (pedido,meta,valor,cantidad,precio,creacion,categoria) VALUES ('10','producto','2','2','200','2021-09-21 06:52:33','Beber');</v>
      </c>
      <c r="B14" s="4">
        <v>10</v>
      </c>
      <c r="C14" s="4" t="s">
        <v>4</v>
      </c>
      <c r="D14" s="4">
        <v>2</v>
      </c>
      <c r="E14" s="4">
        <v>2</v>
      </c>
      <c r="F14" s="4">
        <v>200</v>
      </c>
      <c r="G14" s="4" cm="1">
        <f t="array" aca="1" ref="G14" ca="1">INDEX(Pedidos!F:F,'Pedido meta'!B14+1,1)</f>
        <v>44460.286491209568</v>
      </c>
      <c r="H14" s="4" t="str">
        <f t="shared" si="1"/>
        <v>Beber</v>
      </c>
      <c r="I14">
        <f t="shared" si="2"/>
        <v>400</v>
      </c>
    </row>
    <row r="15" spans="1:13" x14ac:dyDescent="0.25">
      <c r="A15" s="1" t="str">
        <f t="shared" ca="1" si="0"/>
        <v>INSERT INTO kom_orders_meta (pedido,meta,valor,cantidad,precio,creacion,categoria) VALUES ('65','producto','3','8','55','2021-06-22 10:38:10','Beber');</v>
      </c>
      <c r="B15" s="4">
        <v>65</v>
      </c>
      <c r="C15" s="4" t="s">
        <v>4</v>
      </c>
      <c r="D15" s="4">
        <v>3</v>
      </c>
      <c r="E15" s="4">
        <v>8</v>
      </c>
      <c r="F15" s="4">
        <v>55</v>
      </c>
      <c r="G15" s="4" cm="1">
        <f t="array" aca="1" ref="G15" ca="1">INDEX(Pedidos!F:F,'Pedido meta'!B15+1,1)</f>
        <v>44369.44317060367</v>
      </c>
      <c r="H15" s="4" t="str">
        <f t="shared" si="1"/>
        <v>Beber</v>
      </c>
      <c r="I15">
        <f t="shared" si="2"/>
        <v>440</v>
      </c>
    </row>
    <row r="16" spans="1:13" x14ac:dyDescent="0.25">
      <c r="A16" s="1" t="str">
        <f t="shared" ca="1" si="0"/>
        <v>INSERT INTO kom_orders_meta (pedido,meta,valor,cantidad,precio,creacion,categoria) VALUES ('95','producto','5','4','100','2021-08-15 21:59:06','Paquetes');</v>
      </c>
      <c r="B16" s="4">
        <v>95</v>
      </c>
      <c r="C16" s="4" t="s">
        <v>4</v>
      </c>
      <c r="D16" s="4">
        <v>5</v>
      </c>
      <c r="E16" s="4">
        <v>4</v>
      </c>
      <c r="F16" s="4">
        <v>100</v>
      </c>
      <c r="G16" s="4" cm="1">
        <f t="array" aca="1" ref="G16" ca="1">INDEX(Pedidos!F:F,'Pedido meta'!B16+1,1)</f>
        <v>44423.91604698445</v>
      </c>
      <c r="H16" s="4" t="str">
        <f t="shared" si="1"/>
        <v>Paquetes</v>
      </c>
      <c r="I16">
        <f t="shared" si="2"/>
        <v>400</v>
      </c>
    </row>
    <row r="17" spans="1:9" x14ac:dyDescent="0.25">
      <c r="A17" s="1" t="str">
        <f t="shared" ca="1" si="0"/>
        <v>INSERT INTO kom_orders_meta (pedido,meta,valor,cantidad,precio,creacion,categoria) VALUES ('69','producto','1','11','23.31','2021-10-13 15:50:28','Comer');</v>
      </c>
      <c r="B17" s="4">
        <v>69</v>
      </c>
      <c r="C17" s="4" t="s">
        <v>4</v>
      </c>
      <c r="D17" s="4">
        <v>1</v>
      </c>
      <c r="E17" s="4">
        <v>11</v>
      </c>
      <c r="F17" s="4">
        <v>23.31</v>
      </c>
      <c r="G17" s="4" cm="1">
        <f t="array" aca="1" ref="G17" ca="1">INDEX(Pedidos!F:F,'Pedido meta'!B17+1,1)</f>
        <v>44482.660042464064</v>
      </c>
      <c r="H17" s="4" t="str">
        <f t="shared" si="1"/>
        <v>Comer</v>
      </c>
      <c r="I17">
        <f t="shared" si="2"/>
        <v>256.40999999999997</v>
      </c>
    </row>
    <row r="18" spans="1:9" x14ac:dyDescent="0.25">
      <c r="A18" s="1" t="str">
        <f t="shared" ca="1" si="0"/>
        <v>INSERT INTO kom_orders_meta (pedido,meta,valor,cantidad,precio,creacion,categoria) VALUES ('90','producto','9','11','870','2021-11-17 14:31:09','Beber');</v>
      </c>
      <c r="B18" s="4">
        <v>90</v>
      </c>
      <c r="C18" s="4" t="s">
        <v>4</v>
      </c>
      <c r="D18" s="4">
        <v>9</v>
      </c>
      <c r="E18" s="4">
        <v>11</v>
      </c>
      <c r="F18" s="4">
        <v>870</v>
      </c>
      <c r="G18" s="4" cm="1">
        <f t="array" aca="1" ref="G18" ca="1">INDEX(Pedidos!F:F,'Pedido meta'!B18+1,1)</f>
        <v>44517.604962516132</v>
      </c>
      <c r="H18" s="4" t="str">
        <f t="shared" si="1"/>
        <v>Beber</v>
      </c>
      <c r="I18">
        <f t="shared" si="2"/>
        <v>9570</v>
      </c>
    </row>
    <row r="19" spans="1:9" x14ac:dyDescent="0.25">
      <c r="A19" s="1" t="str">
        <f t="shared" ca="1" si="0"/>
        <v>INSERT INTO kom_orders_meta (pedido,meta,valor,cantidad,precio,creacion,categoria) VALUES ('97','producto','3','6','55','2021-06-04 14:35:20','Beber');</v>
      </c>
      <c r="B19" s="4">
        <v>97</v>
      </c>
      <c r="C19" s="4" t="s">
        <v>4</v>
      </c>
      <c r="D19" s="4">
        <v>3</v>
      </c>
      <c r="E19" s="4">
        <v>6</v>
      </c>
      <c r="F19" s="4">
        <v>55</v>
      </c>
      <c r="G19" s="4" cm="1">
        <f t="array" aca="1" ref="G19" ca="1">INDEX(Pedidos!F:F,'Pedido meta'!B19+1,1)</f>
        <v>44351.607870097039</v>
      </c>
      <c r="H19" s="4" t="str">
        <f t="shared" si="1"/>
        <v>Beber</v>
      </c>
      <c r="I19">
        <f t="shared" si="2"/>
        <v>330</v>
      </c>
    </row>
    <row r="20" spans="1:9" x14ac:dyDescent="0.25">
      <c r="A20" s="1" t="str">
        <f t="shared" ca="1" si="0"/>
        <v>INSERT INTO kom_orders_meta (pedido,meta,valor,cantidad,precio,creacion,categoria) VALUES ('88','producto','3','9','55','2021-05-28 17:04:46','Beber');</v>
      </c>
      <c r="B20" s="4">
        <v>88</v>
      </c>
      <c r="C20" s="4" t="s">
        <v>4</v>
      </c>
      <c r="D20" s="4">
        <v>3</v>
      </c>
      <c r="E20" s="4">
        <v>9</v>
      </c>
      <c r="F20" s="4">
        <v>55</v>
      </c>
      <c r="G20" s="4" cm="1">
        <f t="array" aca="1" ref="G20" ca="1">INDEX(Pedidos!F:F,'Pedido meta'!B20+1,1)</f>
        <v>44344.711640092457</v>
      </c>
      <c r="H20" s="4" t="str">
        <f t="shared" si="1"/>
        <v>Beber</v>
      </c>
      <c r="I20">
        <f t="shared" si="2"/>
        <v>495</v>
      </c>
    </row>
    <row r="21" spans="1:9" x14ac:dyDescent="0.25">
      <c r="A21" s="1" t="str">
        <f t="shared" ca="1" si="0"/>
        <v>INSERT INTO kom_orders_meta (pedido,meta,valor,cantidad,precio,creacion,categoria) VALUES ('34','producto','1','2','23.31','2022-01-02 04:19:36','Comer');</v>
      </c>
      <c r="B21" s="4">
        <v>34</v>
      </c>
      <c r="C21" s="4" t="s">
        <v>4</v>
      </c>
      <c r="D21" s="4">
        <v>1</v>
      </c>
      <c r="E21" s="4">
        <v>2</v>
      </c>
      <c r="F21" s="4">
        <v>23.31</v>
      </c>
      <c r="G21" s="4" cm="1">
        <f t="array" aca="1" ref="G21" ca="1">INDEX(Pedidos!F:F,'Pedido meta'!B21+1,1)</f>
        <v>44563.180278569329</v>
      </c>
      <c r="H21" s="4" t="str">
        <f t="shared" si="1"/>
        <v>Comer</v>
      </c>
      <c r="I21">
        <f t="shared" si="2"/>
        <v>46.62</v>
      </c>
    </row>
    <row r="22" spans="1:9" x14ac:dyDescent="0.25">
      <c r="A22" t="str">
        <f t="shared" ca="1" si="0"/>
        <v>INSERT INTO kom_orders_meta (pedido,meta,valor,cantidad,precio,creacion,categoria) VALUES ('15','producto','10','12','1000','2021-09-06 22:19:23','Paquetes');</v>
      </c>
      <c r="B22" s="4">
        <v>15</v>
      </c>
      <c r="C22" s="4" t="s">
        <v>4</v>
      </c>
      <c r="D22" s="4">
        <v>10</v>
      </c>
      <c r="E22" s="4">
        <v>12</v>
      </c>
      <c r="F22" s="4">
        <v>1000</v>
      </c>
      <c r="G22" s="4" cm="1">
        <f t="array" aca="1" ref="G22" ca="1">INDEX(Pedidos!F:F,'Pedido meta'!B22+1,1)</f>
        <v>44445.93013276987</v>
      </c>
      <c r="H22" s="4" t="str">
        <f t="shared" si="1"/>
        <v>Paquetes</v>
      </c>
      <c r="I22">
        <f t="shared" si="2"/>
        <v>12000</v>
      </c>
    </row>
    <row r="23" spans="1:9" x14ac:dyDescent="0.25">
      <c r="A23" t="str">
        <f t="shared" ca="1" si="0"/>
        <v>INSERT INTO kom_orders_meta (pedido,meta,valor,cantidad,precio,creacion,categoria) VALUES ('5','producto','10','2','1000','2021-11-21 01:55:07','Paquetes');</v>
      </c>
      <c r="B23" s="4">
        <v>5</v>
      </c>
      <c r="C23" s="4" t="s">
        <v>4</v>
      </c>
      <c r="D23" s="4">
        <v>10</v>
      </c>
      <c r="E23" s="4">
        <v>2</v>
      </c>
      <c r="F23" s="4">
        <v>1000</v>
      </c>
      <c r="G23" s="4" cm="1">
        <f t="array" aca="1" ref="G23" ca="1">INDEX(Pedidos!F:F,'Pedido meta'!B23+1,1)</f>
        <v>44521.079940031748</v>
      </c>
      <c r="H23" s="4" t="str">
        <f t="shared" si="1"/>
        <v>Paquetes</v>
      </c>
      <c r="I23">
        <f t="shared" si="2"/>
        <v>2000</v>
      </c>
    </row>
    <row r="24" spans="1:9" x14ac:dyDescent="0.25">
      <c r="A24" t="str">
        <f t="shared" ca="1" si="0"/>
        <v>INSERT INTO kom_orders_meta (pedido,meta,valor,cantidad,precio,creacion,categoria) VALUES ('24','producto','8','2','75','2021-06-22 16:23:04','Beber');</v>
      </c>
      <c r="B24" s="4">
        <v>24</v>
      </c>
      <c r="C24" s="4" t="s">
        <v>4</v>
      </c>
      <c r="D24" s="4">
        <v>8</v>
      </c>
      <c r="E24" s="4">
        <v>2</v>
      </c>
      <c r="F24" s="4">
        <v>75</v>
      </c>
      <c r="G24" s="4" cm="1">
        <f t="array" aca="1" ref="G24" ca="1">INDEX(Pedidos!F:F,'Pedido meta'!B24+1,1)</f>
        <v>44369.682682529441</v>
      </c>
      <c r="H24" s="4" t="str">
        <f t="shared" si="1"/>
        <v>Beber</v>
      </c>
      <c r="I24">
        <f t="shared" si="2"/>
        <v>150</v>
      </c>
    </row>
    <row r="25" spans="1:9" x14ac:dyDescent="0.25">
      <c r="A25" t="str">
        <f t="shared" ca="1" si="0"/>
        <v>INSERT INTO kom_orders_meta (pedido,meta,valor,cantidad,precio,creacion,categoria) VALUES ('32','producto','9','9','870','2021-11-26 10:33:03','Beber');</v>
      </c>
      <c r="B25" s="4">
        <v>32</v>
      </c>
      <c r="C25" s="4" t="s">
        <v>4</v>
      </c>
      <c r="D25" s="4">
        <v>9</v>
      </c>
      <c r="E25" s="4">
        <v>9</v>
      </c>
      <c r="F25" s="4">
        <v>870</v>
      </c>
      <c r="G25" s="4" cm="1">
        <f t="array" aca="1" ref="G25" ca="1">INDEX(Pedidos!F:F,'Pedido meta'!B25+1,1)</f>
        <v>44526.439621936886</v>
      </c>
      <c r="H25" s="4" t="str">
        <f t="shared" si="1"/>
        <v>Beber</v>
      </c>
      <c r="I25">
        <f t="shared" si="2"/>
        <v>7830</v>
      </c>
    </row>
    <row r="26" spans="1:9" x14ac:dyDescent="0.25">
      <c r="A26" t="str">
        <f t="shared" ca="1" si="0"/>
        <v>INSERT INTO kom_orders_meta (pedido,meta,valor,cantidad,precio,creacion,categoria) VALUES ('54','producto','10','1','1000','2021-09-19 06:54:50','Paquetes');</v>
      </c>
      <c r="B26" s="4">
        <v>54</v>
      </c>
      <c r="C26" s="4" t="s">
        <v>4</v>
      </c>
      <c r="D26" s="4">
        <v>10</v>
      </c>
      <c r="E26" s="4">
        <v>1</v>
      </c>
      <c r="F26" s="4">
        <v>1000</v>
      </c>
      <c r="G26" s="4" cm="1">
        <f t="array" aca="1" ref="G26" ca="1">INDEX(Pedidos!F:F,'Pedido meta'!B26+1,1)</f>
        <v>44458.288080946135</v>
      </c>
      <c r="H26" s="4" t="str">
        <f t="shared" si="1"/>
        <v>Paquetes</v>
      </c>
      <c r="I26">
        <f t="shared" si="2"/>
        <v>1000</v>
      </c>
    </row>
    <row r="27" spans="1:9" x14ac:dyDescent="0.25">
      <c r="A27" t="str">
        <f t="shared" ca="1" si="0"/>
        <v>INSERT INTO kom_orders_meta (pedido,meta,valor,cantidad,precio,creacion,categoria) VALUES ('18','producto','7','11','90','2021-08-12 05:10:47','Beber');</v>
      </c>
      <c r="B27" s="4">
        <v>18</v>
      </c>
      <c r="C27" s="4" t="s">
        <v>4</v>
      </c>
      <c r="D27" s="4">
        <v>7</v>
      </c>
      <c r="E27" s="4">
        <v>11</v>
      </c>
      <c r="F27" s="4">
        <v>90</v>
      </c>
      <c r="G27" s="4" cm="1">
        <f t="array" aca="1" ref="G27" ca="1">INDEX(Pedidos!F:F,'Pedido meta'!B27+1,1)</f>
        <v>44420.215825397332</v>
      </c>
      <c r="H27" s="4" t="str">
        <f t="shared" si="1"/>
        <v>Beber</v>
      </c>
      <c r="I27">
        <f t="shared" si="2"/>
        <v>990</v>
      </c>
    </row>
    <row r="28" spans="1:9" x14ac:dyDescent="0.25">
      <c r="A28" t="str">
        <f t="shared" ca="1" si="0"/>
        <v>INSERT INTO kom_orders_meta (pedido,meta,valor,cantidad,precio,creacion,categoria) VALUES ('20','producto','1','11','23.31','2021-10-08 14:41:09','Comer');</v>
      </c>
      <c r="B28" s="4">
        <v>20</v>
      </c>
      <c r="C28" s="4" t="s">
        <v>4</v>
      </c>
      <c r="D28" s="4">
        <v>1</v>
      </c>
      <c r="E28" s="4">
        <v>11</v>
      </c>
      <c r="F28" s="4">
        <v>23.31</v>
      </c>
      <c r="G28" s="4" cm="1">
        <f t="array" aca="1" ref="G28" ca="1">INDEX(Pedidos!F:F,'Pedido meta'!B28+1,1)</f>
        <v>44477.611915005247</v>
      </c>
      <c r="H28" s="4" t="str">
        <f t="shared" si="1"/>
        <v>Comer</v>
      </c>
      <c r="I28">
        <f t="shared" si="2"/>
        <v>256.40999999999997</v>
      </c>
    </row>
    <row r="29" spans="1:9" x14ac:dyDescent="0.25">
      <c r="A29" t="str">
        <f t="shared" ca="1" si="0"/>
        <v>INSERT INTO kom_orders_meta (pedido,meta,valor,cantidad,precio,creacion,categoria) VALUES ('62','producto','6','12','400','2021-05-26 05:17:03','Comer');</v>
      </c>
      <c r="B29" s="4">
        <v>62</v>
      </c>
      <c r="C29" s="4" t="s">
        <v>4</v>
      </c>
      <c r="D29" s="4">
        <v>6</v>
      </c>
      <c r="E29" s="4">
        <v>12</v>
      </c>
      <c r="F29" s="4">
        <v>400</v>
      </c>
      <c r="G29" s="4" cm="1">
        <f t="array" aca="1" ref="G29" ca="1">INDEX(Pedidos!F:F,'Pedido meta'!B29+1,1)</f>
        <v>44342.22017668144</v>
      </c>
      <c r="H29" s="4" t="str">
        <f t="shared" si="1"/>
        <v>Comer</v>
      </c>
      <c r="I29">
        <f t="shared" si="2"/>
        <v>4800</v>
      </c>
    </row>
    <row r="30" spans="1:9" x14ac:dyDescent="0.25">
      <c r="A30" t="str">
        <f t="shared" ca="1" si="0"/>
        <v>INSERT INTO kom_orders_meta (pedido,meta,valor,cantidad,precio,creacion,categoria) VALUES ('11','producto','6','10','400','2022-01-07 23:48:45','Comer');</v>
      </c>
      <c r="B30" s="4">
        <v>11</v>
      </c>
      <c r="C30" s="4" t="s">
        <v>4</v>
      </c>
      <c r="D30" s="4">
        <v>6</v>
      </c>
      <c r="E30" s="4">
        <v>10</v>
      </c>
      <c r="F30" s="4">
        <v>400</v>
      </c>
      <c r="G30" s="4" cm="1">
        <f t="array" aca="1" ref="G30" ca="1">INDEX(Pedidos!F:F,'Pedido meta'!B30+1,1)</f>
        <v>44568.992188529024</v>
      </c>
      <c r="H30" s="4" t="str">
        <f t="shared" si="1"/>
        <v>Comer</v>
      </c>
      <c r="I30">
        <f t="shared" si="2"/>
        <v>4000</v>
      </c>
    </row>
    <row r="31" spans="1:9" x14ac:dyDescent="0.25">
      <c r="A31" t="str">
        <f t="shared" ca="1" si="0"/>
        <v>INSERT INTO kom_orders_meta (pedido,meta,valor,cantidad,precio,creacion,categoria) VALUES ('81','producto','5','11','100','2021-11-17 16:13:50','Paquetes');</v>
      </c>
      <c r="B31" s="4">
        <v>81</v>
      </c>
      <c r="C31" s="4" t="s">
        <v>4</v>
      </c>
      <c r="D31" s="4">
        <v>5</v>
      </c>
      <c r="E31" s="4">
        <v>11</v>
      </c>
      <c r="F31" s="4">
        <v>100</v>
      </c>
      <c r="G31" s="4" cm="1">
        <f t="array" aca="1" ref="G31" ca="1">INDEX(Pedidos!F:F,'Pedido meta'!B31+1,1)</f>
        <v>44517.676269175281</v>
      </c>
      <c r="H31" s="4" t="str">
        <f t="shared" si="1"/>
        <v>Paquetes</v>
      </c>
      <c r="I31">
        <f t="shared" si="2"/>
        <v>1100</v>
      </c>
    </row>
    <row r="32" spans="1:9" x14ac:dyDescent="0.25">
      <c r="A32" t="str">
        <f t="shared" ca="1" si="0"/>
        <v>INSERT INTO kom_orders_meta (pedido,meta,valor,cantidad,precio,creacion,categoria) VALUES ('4','producto','10','1','1000','2022-01-16 15:40:30','Paquetes');</v>
      </c>
      <c r="B32" s="4">
        <v>4</v>
      </c>
      <c r="C32" s="4" t="s">
        <v>4</v>
      </c>
      <c r="D32" s="4">
        <v>10</v>
      </c>
      <c r="E32" s="4">
        <v>1</v>
      </c>
      <c r="F32" s="4">
        <v>1000</v>
      </c>
      <c r="G32" s="4" cm="1">
        <f t="array" aca="1" ref="G32" ca="1">INDEX(Pedidos!F:F,'Pedido meta'!B32+1,1)</f>
        <v>44577.65312305322</v>
      </c>
      <c r="H32" s="4" t="str">
        <f t="shared" si="1"/>
        <v>Paquetes</v>
      </c>
      <c r="I32">
        <f t="shared" si="2"/>
        <v>1000</v>
      </c>
    </row>
    <row r="33" spans="1:9" x14ac:dyDescent="0.25">
      <c r="A33" t="str">
        <f t="shared" ca="1" si="0"/>
        <v>INSERT INTO kom_orders_meta (pedido,meta,valor,cantidad,precio,creacion,categoria) VALUES ('9','producto','10','4','1000','2021-11-04 21:54:57','Paquetes');</v>
      </c>
      <c r="B33" s="4">
        <v>9</v>
      </c>
      <c r="C33" s="4" t="s">
        <v>4</v>
      </c>
      <c r="D33" s="4">
        <v>10</v>
      </c>
      <c r="E33" s="4">
        <v>4</v>
      </c>
      <c r="F33" s="4">
        <v>1000</v>
      </c>
      <c r="G33" s="4" cm="1">
        <f t="array" aca="1" ref="G33" ca="1">INDEX(Pedidos!F:F,'Pedido meta'!B33+1,1)</f>
        <v>44504.913158914656</v>
      </c>
      <c r="H33" s="4" t="str">
        <f t="shared" si="1"/>
        <v>Paquetes</v>
      </c>
      <c r="I33">
        <f t="shared" si="2"/>
        <v>4000</v>
      </c>
    </row>
    <row r="34" spans="1:9" x14ac:dyDescent="0.25">
      <c r="A34" t="str">
        <f t="shared" ca="1" si="0"/>
        <v>INSERT INTO kom_orders_meta (pedido,meta,valor,cantidad,precio,creacion,categoria) VALUES ('14','producto','4','11','123','2021-09-07 13:55:51','Beber');</v>
      </c>
      <c r="B34" s="4">
        <v>14</v>
      </c>
      <c r="C34" s="4" t="s">
        <v>4</v>
      </c>
      <c r="D34" s="4">
        <v>4</v>
      </c>
      <c r="E34" s="4">
        <v>11</v>
      </c>
      <c r="F34" s="4">
        <v>123</v>
      </c>
      <c r="G34" s="4" cm="1">
        <f t="array" aca="1" ref="G34" ca="1">INDEX(Pedidos!F:F,'Pedido meta'!B34+1,1)</f>
        <v>44446.580446337008</v>
      </c>
      <c r="H34" s="4" t="str">
        <f t="shared" si="1"/>
        <v>Beber</v>
      </c>
      <c r="I34">
        <f t="shared" si="2"/>
        <v>1353</v>
      </c>
    </row>
    <row r="35" spans="1:9" x14ac:dyDescent="0.25">
      <c r="A35" t="str">
        <f t="shared" ca="1" si="0"/>
        <v>INSERT INTO kom_orders_meta (pedido,meta,valor,cantidad,precio,creacion,categoria) VALUES ('78','producto','8','3','75','2021-12-21 04:03:55','Beber');</v>
      </c>
      <c r="B35" s="4">
        <v>78</v>
      </c>
      <c r="C35" s="4" t="s">
        <v>4</v>
      </c>
      <c r="D35" s="4">
        <v>8</v>
      </c>
      <c r="E35" s="4">
        <v>3</v>
      </c>
      <c r="F35" s="4">
        <v>75</v>
      </c>
      <c r="G35" s="4" cm="1">
        <f t="array" aca="1" ref="G35" ca="1">INDEX(Pedidos!F:F,'Pedido meta'!B35+1,1)</f>
        <v>44551.169385509136</v>
      </c>
      <c r="H35" s="4" t="str">
        <f t="shared" si="1"/>
        <v>Beber</v>
      </c>
      <c r="I35">
        <f t="shared" si="2"/>
        <v>225</v>
      </c>
    </row>
    <row r="36" spans="1:9" x14ac:dyDescent="0.25">
      <c r="A36" t="str">
        <f t="shared" ca="1" si="0"/>
        <v>INSERT INTO kom_orders_meta (pedido,meta,valor,cantidad,precio,creacion,categoria) VALUES ('35','producto','8','6','75','2021-12-30 22:26:59','Beber');</v>
      </c>
      <c r="B36" s="4">
        <v>35</v>
      </c>
      <c r="C36" s="4" t="s">
        <v>4</v>
      </c>
      <c r="D36" s="4">
        <v>8</v>
      </c>
      <c r="E36" s="4">
        <v>6</v>
      </c>
      <c r="F36" s="4">
        <v>75</v>
      </c>
      <c r="G36" s="4" cm="1">
        <f t="array" aca="1" ref="G36" ca="1">INDEX(Pedidos!F:F,'Pedido meta'!B36+1,1)</f>
        <v>44560.93540150646</v>
      </c>
      <c r="H36" s="4" t="str">
        <f t="shared" si="1"/>
        <v>Beber</v>
      </c>
      <c r="I36">
        <f t="shared" si="2"/>
        <v>450</v>
      </c>
    </row>
    <row r="37" spans="1:9" x14ac:dyDescent="0.25">
      <c r="A37" t="str">
        <f t="shared" ca="1" si="0"/>
        <v>INSERT INTO kom_orders_meta (pedido,meta,valor,cantidad,precio,creacion,categoria) VALUES ('74','producto','7','3','90','2021-09-08 09:18:34','Beber');</v>
      </c>
      <c r="B37" s="4">
        <v>74</v>
      </c>
      <c r="C37" s="4" t="s">
        <v>4</v>
      </c>
      <c r="D37" s="4">
        <v>7</v>
      </c>
      <c r="E37" s="4">
        <v>3</v>
      </c>
      <c r="F37" s="4">
        <v>90</v>
      </c>
      <c r="G37" s="4" cm="1">
        <f t="array" aca="1" ref="G37" ca="1">INDEX(Pedidos!F:F,'Pedido meta'!B37+1,1)</f>
        <v>44447.387888239107</v>
      </c>
      <c r="H37" s="4" t="str">
        <f t="shared" si="1"/>
        <v>Beber</v>
      </c>
      <c r="I37">
        <f t="shared" si="2"/>
        <v>270</v>
      </c>
    </row>
    <row r="38" spans="1:9" x14ac:dyDescent="0.25">
      <c r="A38" t="str">
        <f t="shared" ca="1" si="0"/>
        <v>INSERT INTO kom_orders_meta (pedido,meta,valor,cantidad,precio,creacion,categoria) VALUES ('17','producto','7','6','90','2021-07-14 14:31:02','Beber');</v>
      </c>
      <c r="B38" s="4">
        <v>17</v>
      </c>
      <c r="C38" s="4" t="s">
        <v>4</v>
      </c>
      <c r="D38" s="4">
        <v>7</v>
      </c>
      <c r="E38" s="4">
        <v>6</v>
      </c>
      <c r="F38" s="4">
        <v>90</v>
      </c>
      <c r="G38" s="4" cm="1">
        <f t="array" aca="1" ref="G38" ca="1">INDEX(Pedidos!F:F,'Pedido meta'!B38+1,1)</f>
        <v>44391.604880252598</v>
      </c>
      <c r="H38" s="4" t="str">
        <f t="shared" si="1"/>
        <v>Beber</v>
      </c>
      <c r="I38">
        <f t="shared" si="2"/>
        <v>540</v>
      </c>
    </row>
    <row r="39" spans="1:9" x14ac:dyDescent="0.25">
      <c r="A39" t="str">
        <f t="shared" ca="1" si="0"/>
        <v>INSERT INTO kom_orders_meta (pedido,meta,valor,cantidad,precio,creacion,categoria) VALUES ('65','producto','8','4','75','2021-06-22 10:38:10','Beber');</v>
      </c>
      <c r="B39" s="4">
        <v>65</v>
      </c>
      <c r="C39" s="4" t="s">
        <v>4</v>
      </c>
      <c r="D39" s="4">
        <v>8</v>
      </c>
      <c r="E39" s="4">
        <v>4</v>
      </c>
      <c r="F39" s="4">
        <v>75</v>
      </c>
      <c r="G39" s="4" cm="1">
        <f t="array" aca="1" ref="G39" ca="1">INDEX(Pedidos!F:F,'Pedido meta'!B39+1,1)</f>
        <v>44369.44317060367</v>
      </c>
      <c r="H39" s="4" t="str">
        <f t="shared" si="1"/>
        <v>Beber</v>
      </c>
      <c r="I39">
        <f t="shared" si="2"/>
        <v>300</v>
      </c>
    </row>
    <row r="40" spans="1:9" x14ac:dyDescent="0.25">
      <c r="A40" t="str">
        <f t="shared" ca="1" si="0"/>
        <v>INSERT INTO kom_orders_meta (pedido,meta,valor,cantidad,precio,creacion,categoria) VALUES ('35','producto','1','6','23.31','2021-12-30 22:26:59','Comer');</v>
      </c>
      <c r="B40" s="4">
        <v>35</v>
      </c>
      <c r="C40" s="4" t="s">
        <v>4</v>
      </c>
      <c r="D40" s="4">
        <v>1</v>
      </c>
      <c r="E40" s="4">
        <v>6</v>
      </c>
      <c r="F40" s="4">
        <v>23.31</v>
      </c>
      <c r="G40" s="4" cm="1">
        <f t="array" aca="1" ref="G40" ca="1">INDEX(Pedidos!F:F,'Pedido meta'!B40+1,1)</f>
        <v>44560.93540150646</v>
      </c>
      <c r="H40" s="4" t="str">
        <f t="shared" si="1"/>
        <v>Comer</v>
      </c>
      <c r="I40">
        <f t="shared" si="2"/>
        <v>139.85999999999999</v>
      </c>
    </row>
    <row r="41" spans="1:9" x14ac:dyDescent="0.25">
      <c r="A41" t="str">
        <f t="shared" ca="1" si="0"/>
        <v>INSERT INTO kom_orders_meta (pedido,meta,valor,cantidad,precio,creacion,categoria) VALUES ('29','producto','10','11','1000','2021-06-19 04:08:29','Paquetes');</v>
      </c>
      <c r="B41" s="4">
        <v>29</v>
      </c>
      <c r="C41" s="4" t="s">
        <v>4</v>
      </c>
      <c r="D41" s="4">
        <v>10</v>
      </c>
      <c r="E41" s="4">
        <v>11</v>
      </c>
      <c r="F41" s="4">
        <v>1000</v>
      </c>
      <c r="G41" s="4" cm="1">
        <f t="array" aca="1" ref="G41" ca="1">INDEX(Pedidos!F:F,'Pedido meta'!B41+1,1)</f>
        <v>44366.172555876656</v>
      </c>
      <c r="H41" s="4" t="str">
        <f t="shared" si="1"/>
        <v>Paquetes</v>
      </c>
      <c r="I41">
        <f t="shared" si="2"/>
        <v>11000</v>
      </c>
    </row>
    <row r="42" spans="1:9" x14ac:dyDescent="0.25">
      <c r="A42" t="str">
        <f t="shared" ca="1" si="0"/>
        <v>INSERT INTO kom_orders_meta (pedido,meta,valor,cantidad,precio,creacion,categoria) VALUES ('74','producto','4','5','123','2021-09-08 09:18:34','Beber');</v>
      </c>
      <c r="B42" s="4">
        <v>74</v>
      </c>
      <c r="C42" s="4" t="s">
        <v>4</v>
      </c>
      <c r="D42" s="4">
        <v>4</v>
      </c>
      <c r="E42" s="4">
        <v>5</v>
      </c>
      <c r="F42" s="4">
        <v>123</v>
      </c>
      <c r="G42" s="4" cm="1">
        <f t="array" aca="1" ref="G42" ca="1">INDEX(Pedidos!F:F,'Pedido meta'!B42+1,1)</f>
        <v>44447.387888239107</v>
      </c>
      <c r="H42" s="4" t="str">
        <f t="shared" si="1"/>
        <v>Beber</v>
      </c>
      <c r="I42">
        <f t="shared" si="2"/>
        <v>615</v>
      </c>
    </row>
    <row r="43" spans="1:9" x14ac:dyDescent="0.25">
      <c r="A43" t="str">
        <f t="shared" ca="1" si="0"/>
        <v>INSERT INTO kom_orders_meta (pedido,meta,valor,cantidad,precio,creacion,categoria) VALUES ('51','producto','7','5','90','2021-07-15 23:28:48','Beber');</v>
      </c>
      <c r="B43" s="4">
        <v>51</v>
      </c>
      <c r="C43" s="4" t="s">
        <v>4</v>
      </c>
      <c r="D43" s="4">
        <v>7</v>
      </c>
      <c r="E43" s="4">
        <v>5</v>
      </c>
      <c r="F43" s="4">
        <v>90</v>
      </c>
      <c r="G43" s="4" cm="1">
        <f t="array" aca="1" ref="G43" ca="1">INDEX(Pedidos!F:F,'Pedido meta'!B43+1,1)</f>
        <v>44392.978332352483</v>
      </c>
      <c r="H43" s="4" t="str">
        <f t="shared" si="1"/>
        <v>Beber</v>
      </c>
      <c r="I43">
        <f t="shared" si="2"/>
        <v>450</v>
      </c>
    </row>
    <row r="44" spans="1:9" x14ac:dyDescent="0.25">
      <c r="A44" t="str">
        <f t="shared" ca="1" si="0"/>
        <v>INSERT INTO kom_orders_meta (pedido,meta,valor,cantidad,precio,creacion,categoria) VALUES ('86','producto','1','8','23.31','2021-08-12 03:04:39','Comer');</v>
      </c>
      <c r="B44" s="4">
        <v>86</v>
      </c>
      <c r="C44" s="4" t="s">
        <v>4</v>
      </c>
      <c r="D44" s="4">
        <v>1</v>
      </c>
      <c r="E44" s="4">
        <v>8</v>
      </c>
      <c r="F44" s="4">
        <v>23.31</v>
      </c>
      <c r="G44" s="4" cm="1">
        <f t="array" aca="1" ref="G44" ca="1">INDEX(Pedidos!F:F,'Pedido meta'!B44+1,1)</f>
        <v>44420.12823022846</v>
      </c>
      <c r="H44" s="4" t="str">
        <f t="shared" si="1"/>
        <v>Comer</v>
      </c>
      <c r="I44">
        <f t="shared" si="2"/>
        <v>186.48</v>
      </c>
    </row>
    <row r="45" spans="1:9" x14ac:dyDescent="0.25">
      <c r="A45" t="str">
        <f t="shared" ca="1" si="0"/>
        <v>INSERT INTO kom_orders_meta (pedido,meta,valor,cantidad,precio,creacion,categoria) VALUES ('37','producto','7','11','90','2021-12-09 10:02:41','Beber');</v>
      </c>
      <c r="B45" s="4">
        <v>37</v>
      </c>
      <c r="C45" s="4" t="s">
        <v>4</v>
      </c>
      <c r="D45" s="4">
        <v>7</v>
      </c>
      <c r="E45" s="4">
        <v>11</v>
      </c>
      <c r="F45" s="4">
        <v>90</v>
      </c>
      <c r="G45" s="4" cm="1">
        <f t="array" aca="1" ref="G45" ca="1">INDEX(Pedidos!F:F,'Pedido meta'!B45+1,1)</f>
        <v>44539.418527575355</v>
      </c>
      <c r="H45" s="4" t="str">
        <f t="shared" si="1"/>
        <v>Beber</v>
      </c>
      <c r="I45">
        <f t="shared" si="2"/>
        <v>990</v>
      </c>
    </row>
    <row r="46" spans="1:9" x14ac:dyDescent="0.25">
      <c r="A46" t="str">
        <f t="shared" ca="1" si="0"/>
        <v>INSERT INTO kom_orders_meta (pedido,meta,valor,cantidad,precio,creacion,categoria) VALUES ('7','producto','10','9','1000','2021-07-13 09:36:28','Paquetes');</v>
      </c>
      <c r="B46" s="4">
        <v>7</v>
      </c>
      <c r="C46" s="4" t="s">
        <v>4</v>
      </c>
      <c r="D46" s="4">
        <v>10</v>
      </c>
      <c r="E46" s="4">
        <v>9</v>
      </c>
      <c r="F46" s="4">
        <v>1000</v>
      </c>
      <c r="G46" s="4" cm="1">
        <f t="array" aca="1" ref="G46" ca="1">INDEX(Pedidos!F:F,'Pedido meta'!B46+1,1)</f>
        <v>44390.400325251067</v>
      </c>
      <c r="H46" s="4" t="str">
        <f t="shared" si="1"/>
        <v>Paquetes</v>
      </c>
      <c r="I46">
        <f t="shared" si="2"/>
        <v>9000</v>
      </c>
    </row>
    <row r="47" spans="1:9" x14ac:dyDescent="0.25">
      <c r="A47" t="str">
        <f t="shared" ca="1" si="0"/>
        <v>INSERT INTO kom_orders_meta (pedido,meta,valor,cantidad,precio,creacion,categoria) VALUES ('76','producto','10','7','1000','2021-08-10 23:33:51','Paquetes');</v>
      </c>
      <c r="B47" s="4">
        <v>76</v>
      </c>
      <c r="C47" s="4" t="s">
        <v>4</v>
      </c>
      <c r="D47" s="4">
        <v>10</v>
      </c>
      <c r="E47" s="4">
        <v>7</v>
      </c>
      <c r="F47" s="4">
        <v>1000</v>
      </c>
      <c r="G47" s="4" cm="1">
        <f t="array" aca="1" ref="G47" ca="1">INDEX(Pedidos!F:F,'Pedido meta'!B47+1,1)</f>
        <v>44418.981842384026</v>
      </c>
      <c r="H47" s="4" t="str">
        <f t="shared" si="1"/>
        <v>Paquetes</v>
      </c>
      <c r="I47">
        <f t="shared" si="2"/>
        <v>7000</v>
      </c>
    </row>
    <row r="48" spans="1:9" x14ac:dyDescent="0.25">
      <c r="A48" t="str">
        <f t="shared" ca="1" si="0"/>
        <v>INSERT INTO kom_orders_meta (pedido,meta,valor,cantidad,precio,creacion,categoria) VALUES ('90','producto','8','11','75','2021-11-17 14:31:09','Beber');</v>
      </c>
      <c r="B48" s="4">
        <v>90</v>
      </c>
      <c r="C48" s="4" t="s">
        <v>4</v>
      </c>
      <c r="D48" s="4">
        <v>8</v>
      </c>
      <c r="E48" s="4">
        <v>11</v>
      </c>
      <c r="F48" s="4">
        <v>75</v>
      </c>
      <c r="G48" s="4" cm="1">
        <f t="array" aca="1" ref="G48" ca="1">INDEX(Pedidos!F:F,'Pedido meta'!B48+1,1)</f>
        <v>44517.604962516132</v>
      </c>
      <c r="H48" s="4" t="str">
        <f t="shared" si="1"/>
        <v>Beber</v>
      </c>
      <c r="I48">
        <f t="shared" si="2"/>
        <v>825</v>
      </c>
    </row>
    <row r="49" spans="1:9" x14ac:dyDescent="0.25">
      <c r="A49" t="str">
        <f t="shared" ca="1" si="0"/>
        <v>INSERT INTO kom_orders_meta (pedido,meta,valor,cantidad,precio,creacion,categoria) VALUES ('68','producto','1','6','23.31','2021-08-12 06:50:11','Comer');</v>
      </c>
      <c r="B49" s="4">
        <v>68</v>
      </c>
      <c r="C49" s="4" t="s">
        <v>4</v>
      </c>
      <c r="D49" s="4">
        <v>1</v>
      </c>
      <c r="E49" s="4">
        <v>6</v>
      </c>
      <c r="F49" s="4">
        <v>23.31</v>
      </c>
      <c r="G49" s="4" cm="1">
        <f t="array" aca="1" ref="G49" ca="1">INDEX(Pedidos!F:F,'Pedido meta'!B49+1,1)</f>
        <v>44420.284844379748</v>
      </c>
      <c r="H49" s="4" t="str">
        <f t="shared" si="1"/>
        <v>Comer</v>
      </c>
      <c r="I49">
        <f t="shared" si="2"/>
        <v>139.85999999999999</v>
      </c>
    </row>
    <row r="50" spans="1:9" x14ac:dyDescent="0.25">
      <c r="A50" t="str">
        <f t="shared" ca="1" si="0"/>
        <v>INSERT INTO kom_orders_meta (pedido,meta,valor,cantidad,precio,creacion,categoria) VALUES ('32','producto','7','8','90','2021-11-26 10:33:03','Beber');</v>
      </c>
      <c r="B50" s="4">
        <v>32</v>
      </c>
      <c r="C50" s="4" t="s">
        <v>4</v>
      </c>
      <c r="D50" s="4">
        <v>7</v>
      </c>
      <c r="E50" s="4">
        <v>8</v>
      </c>
      <c r="F50" s="4">
        <v>90</v>
      </c>
      <c r="G50" s="4" cm="1">
        <f t="array" aca="1" ref="G50" ca="1">INDEX(Pedidos!F:F,'Pedido meta'!B50+1,1)</f>
        <v>44526.439621936886</v>
      </c>
      <c r="H50" s="4" t="str">
        <f t="shared" si="1"/>
        <v>Beber</v>
      </c>
      <c r="I50">
        <f t="shared" si="2"/>
        <v>720</v>
      </c>
    </row>
    <row r="51" spans="1:9" x14ac:dyDescent="0.25">
      <c r="A51" t="str">
        <f t="shared" ca="1" si="0"/>
        <v>INSERT INTO kom_orders_meta (pedido,meta,valor,cantidad,precio,creacion,categoria) VALUES ('94','producto','1','12','23.31','2021-09-19 03:08:25','Comer');</v>
      </c>
      <c r="B51" s="4">
        <v>94</v>
      </c>
      <c r="C51" s="4" t="s">
        <v>4</v>
      </c>
      <c r="D51" s="4">
        <v>1</v>
      </c>
      <c r="E51" s="4">
        <v>12</v>
      </c>
      <c r="F51" s="4">
        <v>23.31</v>
      </c>
      <c r="G51" s="4" cm="1">
        <f t="array" aca="1" ref="G51" ca="1">INDEX(Pedidos!F:F,'Pedido meta'!B51+1,1)</f>
        <v>44458.130840202182</v>
      </c>
      <c r="H51" s="4" t="str">
        <f t="shared" si="1"/>
        <v>Comer</v>
      </c>
      <c r="I51">
        <f t="shared" si="2"/>
        <v>279.71999999999997</v>
      </c>
    </row>
    <row r="52" spans="1:9" x14ac:dyDescent="0.25">
      <c r="A52" t="str">
        <f t="shared" ca="1" si="0"/>
        <v>INSERT INTO kom_orders_meta (pedido,meta,valor,cantidad,precio,creacion,categoria) VALUES ('53','producto','5','6','100','2021-08-24 12:55:48','Paquetes');</v>
      </c>
      <c r="B52" s="4">
        <v>53</v>
      </c>
      <c r="C52" s="4" t="s">
        <v>4</v>
      </c>
      <c r="D52" s="4">
        <v>5</v>
      </c>
      <c r="E52" s="4">
        <v>6</v>
      </c>
      <c r="F52" s="4">
        <v>100</v>
      </c>
      <c r="G52" s="4" cm="1">
        <f t="array" aca="1" ref="G52" ca="1">INDEX(Pedidos!F:F,'Pedido meta'!B52+1,1)</f>
        <v>44432.538753047236</v>
      </c>
      <c r="H52" s="4" t="str">
        <f t="shared" si="1"/>
        <v>Paquetes</v>
      </c>
      <c r="I52">
        <f t="shared" si="2"/>
        <v>600</v>
      </c>
    </row>
    <row r="53" spans="1:9" x14ac:dyDescent="0.25">
      <c r="A53" t="str">
        <f t="shared" ca="1" si="0"/>
        <v>INSERT INTO kom_orders_meta (pedido,meta,valor,cantidad,precio,creacion,categoria) VALUES ('95','producto','8','3','75','2021-08-15 21:59:06','Beber');</v>
      </c>
      <c r="B53" s="4">
        <v>95</v>
      </c>
      <c r="C53" s="4" t="s">
        <v>4</v>
      </c>
      <c r="D53" s="4">
        <v>8</v>
      </c>
      <c r="E53" s="4">
        <v>3</v>
      </c>
      <c r="F53" s="4">
        <v>75</v>
      </c>
      <c r="G53" s="4" cm="1">
        <f t="array" aca="1" ref="G53" ca="1">INDEX(Pedidos!F:F,'Pedido meta'!B53+1,1)</f>
        <v>44423.91604698445</v>
      </c>
      <c r="H53" s="4" t="str">
        <f t="shared" si="1"/>
        <v>Beber</v>
      </c>
      <c r="I53">
        <f t="shared" si="2"/>
        <v>225</v>
      </c>
    </row>
    <row r="54" spans="1:9" x14ac:dyDescent="0.25">
      <c r="A54" t="str">
        <f t="shared" ca="1" si="0"/>
        <v>INSERT INTO kom_orders_meta (pedido,meta,valor,cantidad,precio,creacion,categoria) VALUES ('35','producto','9','1','870','2021-12-30 22:26:59','Beber');</v>
      </c>
      <c r="B54" s="4">
        <v>35</v>
      </c>
      <c r="C54" s="4" t="s">
        <v>4</v>
      </c>
      <c r="D54" s="4">
        <v>9</v>
      </c>
      <c r="E54" s="4">
        <v>1</v>
      </c>
      <c r="F54" s="4">
        <v>870</v>
      </c>
      <c r="G54" s="4" cm="1">
        <f t="array" aca="1" ref="G54" ca="1">INDEX(Pedidos!F:F,'Pedido meta'!B54+1,1)</f>
        <v>44560.93540150646</v>
      </c>
      <c r="H54" s="4" t="str">
        <f t="shared" si="1"/>
        <v>Beber</v>
      </c>
      <c r="I54">
        <f t="shared" si="2"/>
        <v>870</v>
      </c>
    </row>
    <row r="55" spans="1:9" x14ac:dyDescent="0.25">
      <c r="A55" t="str">
        <f t="shared" ca="1" si="0"/>
        <v>INSERT INTO kom_orders_meta (pedido,meta,valor,cantidad,precio,creacion,categoria) VALUES ('68','producto','8','8','75','2021-08-12 06:50:11','Beber');</v>
      </c>
      <c r="B55" s="4">
        <v>68</v>
      </c>
      <c r="C55" s="4" t="s">
        <v>4</v>
      </c>
      <c r="D55" s="4">
        <v>8</v>
      </c>
      <c r="E55" s="4">
        <v>8</v>
      </c>
      <c r="F55" s="4">
        <v>75</v>
      </c>
      <c r="G55" s="4" cm="1">
        <f t="array" aca="1" ref="G55" ca="1">INDEX(Pedidos!F:F,'Pedido meta'!B55+1,1)</f>
        <v>44420.284844379748</v>
      </c>
      <c r="H55" s="4" t="str">
        <f t="shared" si="1"/>
        <v>Beber</v>
      </c>
      <c r="I55">
        <f t="shared" si="2"/>
        <v>600</v>
      </c>
    </row>
    <row r="56" spans="1:9" x14ac:dyDescent="0.25">
      <c r="A56" t="str">
        <f t="shared" ca="1" si="0"/>
        <v>INSERT INTO kom_orders_meta (pedido,meta,valor,cantidad,precio,creacion,categoria) VALUES ('46','producto','6','3','400','2021-10-26 11:19:04','Comer');</v>
      </c>
      <c r="B56" s="4">
        <v>46</v>
      </c>
      <c r="C56" s="4" t="s">
        <v>4</v>
      </c>
      <c r="D56" s="4">
        <v>6</v>
      </c>
      <c r="E56" s="4">
        <v>3</v>
      </c>
      <c r="F56" s="4">
        <v>400</v>
      </c>
      <c r="G56" s="4" cm="1">
        <f t="array" aca="1" ref="G56" ca="1">INDEX(Pedidos!F:F,'Pedido meta'!B56+1,1)</f>
        <v>44495.47157294357</v>
      </c>
      <c r="H56" s="4" t="str">
        <f t="shared" si="1"/>
        <v>Comer</v>
      </c>
      <c r="I56">
        <f t="shared" si="2"/>
        <v>1200</v>
      </c>
    </row>
    <row r="57" spans="1:9" x14ac:dyDescent="0.25">
      <c r="A57" t="str">
        <f t="shared" ca="1" si="0"/>
        <v>INSERT INTO kom_orders_meta (pedido,meta,valor,cantidad,precio,creacion,categoria) VALUES ('60','producto','8','5','75','2021-09-04 22:42:18','Beber');</v>
      </c>
      <c r="B57" s="4">
        <v>60</v>
      </c>
      <c r="C57" s="4" t="s">
        <v>4</v>
      </c>
      <c r="D57" s="4">
        <v>8</v>
      </c>
      <c r="E57" s="4">
        <v>5</v>
      </c>
      <c r="F57" s="4">
        <v>75</v>
      </c>
      <c r="G57" s="4" cm="1">
        <f t="array" aca="1" ref="G57" ca="1">INDEX(Pedidos!F:F,'Pedido meta'!B57+1,1)</f>
        <v>44443.946036956106</v>
      </c>
      <c r="H57" s="4" t="str">
        <f t="shared" si="1"/>
        <v>Beber</v>
      </c>
      <c r="I57">
        <f t="shared" si="2"/>
        <v>375</v>
      </c>
    </row>
    <row r="58" spans="1:9" x14ac:dyDescent="0.25">
      <c r="A58" t="str">
        <f t="shared" ca="1" si="0"/>
        <v>INSERT INTO kom_orders_meta (pedido,meta,valor,cantidad,precio,creacion,categoria) VALUES ('15','producto','8','9','75','2021-09-06 22:19:23','Beber');</v>
      </c>
      <c r="B58" s="4">
        <v>15</v>
      </c>
      <c r="C58" s="4" t="s">
        <v>4</v>
      </c>
      <c r="D58" s="4">
        <v>8</v>
      </c>
      <c r="E58" s="4">
        <v>9</v>
      </c>
      <c r="F58" s="4">
        <v>75</v>
      </c>
      <c r="G58" s="4" cm="1">
        <f t="array" aca="1" ref="G58" ca="1">INDEX(Pedidos!F:F,'Pedido meta'!B58+1,1)</f>
        <v>44445.93013276987</v>
      </c>
      <c r="H58" s="4" t="str">
        <f t="shared" si="1"/>
        <v>Beber</v>
      </c>
      <c r="I58">
        <f t="shared" si="2"/>
        <v>675</v>
      </c>
    </row>
    <row r="59" spans="1:9" x14ac:dyDescent="0.25">
      <c r="A59" t="str">
        <f t="shared" ca="1" si="0"/>
        <v>INSERT INTO kom_orders_meta (pedido,meta,valor,cantidad,precio,creacion,categoria) VALUES ('51','producto','9','9','870','2021-07-15 23:28:48','Beber');</v>
      </c>
      <c r="B59" s="4">
        <v>51</v>
      </c>
      <c r="C59" s="4" t="s">
        <v>4</v>
      </c>
      <c r="D59" s="4">
        <v>9</v>
      </c>
      <c r="E59" s="4">
        <v>9</v>
      </c>
      <c r="F59" s="4">
        <v>870</v>
      </c>
      <c r="G59" s="4" cm="1">
        <f t="array" aca="1" ref="G59" ca="1">INDEX(Pedidos!F:F,'Pedido meta'!B59+1,1)</f>
        <v>44392.978332352483</v>
      </c>
      <c r="H59" s="4" t="str">
        <f t="shared" si="1"/>
        <v>Beber</v>
      </c>
      <c r="I59">
        <f t="shared" si="2"/>
        <v>7830</v>
      </c>
    </row>
    <row r="60" spans="1:9" x14ac:dyDescent="0.25">
      <c r="A60" t="str">
        <f t="shared" ca="1" si="0"/>
        <v>INSERT INTO kom_orders_meta (pedido,meta,valor,cantidad,precio,creacion,categoria) VALUES ('88','producto','6','6','400','2021-05-28 17:04:46','Comer');</v>
      </c>
      <c r="B60" s="4">
        <v>88</v>
      </c>
      <c r="C60" s="4" t="s">
        <v>4</v>
      </c>
      <c r="D60" s="4">
        <v>6</v>
      </c>
      <c r="E60" s="4">
        <v>6</v>
      </c>
      <c r="F60" s="4">
        <v>400</v>
      </c>
      <c r="G60" s="4" cm="1">
        <f t="array" aca="1" ref="G60" ca="1">INDEX(Pedidos!F:F,'Pedido meta'!B60+1,1)</f>
        <v>44344.711640092457</v>
      </c>
      <c r="H60" s="4" t="str">
        <f t="shared" si="1"/>
        <v>Comer</v>
      </c>
      <c r="I60">
        <f t="shared" si="2"/>
        <v>2400</v>
      </c>
    </row>
    <row r="61" spans="1:9" x14ac:dyDescent="0.25">
      <c r="A61" t="str">
        <f t="shared" ca="1" si="0"/>
        <v>INSERT INTO kom_orders_meta (pedido,meta,valor,cantidad,precio,creacion,categoria) VALUES ('19','producto','6','5','400','2021-11-09 09:06:07','Comer');</v>
      </c>
      <c r="B61" s="4">
        <v>19</v>
      </c>
      <c r="C61" s="4" t="s">
        <v>4</v>
      </c>
      <c r="D61" s="4">
        <v>6</v>
      </c>
      <c r="E61" s="4">
        <v>5</v>
      </c>
      <c r="F61" s="4">
        <v>400</v>
      </c>
      <c r="G61" s="4" cm="1">
        <f t="array" aca="1" ref="G61" ca="1">INDEX(Pedidos!F:F,'Pedido meta'!B61+1,1)</f>
        <v>44509.379242652831</v>
      </c>
      <c r="H61" s="4" t="str">
        <f t="shared" si="1"/>
        <v>Comer</v>
      </c>
      <c r="I61">
        <f t="shared" si="2"/>
        <v>2000</v>
      </c>
    </row>
    <row r="62" spans="1:9" x14ac:dyDescent="0.25">
      <c r="A62" t="str">
        <f t="shared" ca="1" si="0"/>
        <v>INSERT INTO kom_orders_meta (pedido,meta,valor,cantidad,precio,creacion,categoria) VALUES ('72','producto','4','6','123','2021-11-06 07:12:27','Beber');</v>
      </c>
      <c r="B62" s="4">
        <v>72</v>
      </c>
      <c r="C62" s="4" t="s">
        <v>4</v>
      </c>
      <c r="D62" s="4">
        <v>4</v>
      </c>
      <c r="E62" s="4">
        <v>6</v>
      </c>
      <c r="F62" s="4">
        <v>123</v>
      </c>
      <c r="G62" s="4" cm="1">
        <f t="array" aca="1" ref="G62" ca="1">INDEX(Pedidos!F:F,'Pedido meta'!B62+1,1)</f>
        <v>44506.30031610281</v>
      </c>
      <c r="H62" s="4" t="str">
        <f t="shared" si="1"/>
        <v>Beber</v>
      </c>
      <c r="I62">
        <f t="shared" si="2"/>
        <v>738</v>
      </c>
    </row>
    <row r="63" spans="1:9" x14ac:dyDescent="0.25">
      <c r="A63" t="str">
        <f t="shared" ca="1" si="0"/>
        <v>INSERT INTO kom_orders_meta (pedido,meta,valor,cantidad,precio,creacion,categoria) VALUES ('90','producto','2','5','200','2021-11-17 14:31:09','Beber');</v>
      </c>
      <c r="B63" s="4">
        <v>90</v>
      </c>
      <c r="C63" s="4" t="s">
        <v>4</v>
      </c>
      <c r="D63" s="4">
        <v>2</v>
      </c>
      <c r="E63" s="4">
        <v>5</v>
      </c>
      <c r="F63" s="4">
        <v>200</v>
      </c>
      <c r="G63" s="4" cm="1">
        <f t="array" aca="1" ref="G63" ca="1">INDEX(Pedidos!F:F,'Pedido meta'!B63+1,1)</f>
        <v>44517.604962516132</v>
      </c>
      <c r="H63" s="4" t="str">
        <f t="shared" si="1"/>
        <v>Beber</v>
      </c>
      <c r="I63">
        <f t="shared" si="2"/>
        <v>1000</v>
      </c>
    </row>
    <row r="64" spans="1:9" x14ac:dyDescent="0.25">
      <c r="A64" t="str">
        <f t="shared" ca="1" si="0"/>
        <v>INSERT INTO kom_orders_meta (pedido,meta,valor,cantidad,precio,creacion,categoria) VALUES ('32','producto','10','10','1000','2021-11-26 10:33:03','Paquetes');</v>
      </c>
      <c r="B64" s="4">
        <v>32</v>
      </c>
      <c r="C64" s="4" t="s">
        <v>4</v>
      </c>
      <c r="D64" s="4">
        <v>10</v>
      </c>
      <c r="E64" s="4">
        <v>10</v>
      </c>
      <c r="F64" s="4">
        <v>1000</v>
      </c>
      <c r="G64" s="4" cm="1">
        <f t="array" aca="1" ref="G64" ca="1">INDEX(Pedidos!F:F,'Pedido meta'!B64+1,1)</f>
        <v>44526.439621936886</v>
      </c>
      <c r="H64" s="4" t="str">
        <f t="shared" si="1"/>
        <v>Paquetes</v>
      </c>
      <c r="I64">
        <f t="shared" si="2"/>
        <v>10000</v>
      </c>
    </row>
    <row r="65" spans="1:9" x14ac:dyDescent="0.25">
      <c r="A65" t="str">
        <f t="shared" ca="1" si="0"/>
        <v>INSERT INTO kom_orders_meta (pedido,meta,valor,cantidad,precio,creacion,categoria) VALUES ('36','producto','4','1','123','2021-08-04 16:18:56','Beber');</v>
      </c>
      <c r="B65" s="4">
        <v>36</v>
      </c>
      <c r="C65" s="4" t="s">
        <v>4</v>
      </c>
      <c r="D65" s="4">
        <v>4</v>
      </c>
      <c r="E65" s="4">
        <v>1</v>
      </c>
      <c r="F65" s="4">
        <v>123</v>
      </c>
      <c r="G65" s="4" cm="1">
        <f t="array" aca="1" ref="G65" ca="1">INDEX(Pedidos!F:F,'Pedido meta'!B65+1,1)</f>
        <v>44412.679809617293</v>
      </c>
      <c r="H65" s="4" t="str">
        <f t="shared" si="1"/>
        <v>Beber</v>
      </c>
      <c r="I65">
        <f t="shared" si="2"/>
        <v>123</v>
      </c>
    </row>
    <row r="66" spans="1:9" x14ac:dyDescent="0.25">
      <c r="A66" t="str">
        <f t="shared" ca="1" si="0"/>
        <v>INSERT INTO kom_orders_meta (pedido,meta,valor,cantidad,precio,creacion,categoria) VALUES ('38','producto','7','9','90','2021-10-01 21:59:02','Beber');</v>
      </c>
      <c r="B66" s="4">
        <v>38</v>
      </c>
      <c r="C66" s="4" t="s">
        <v>4</v>
      </c>
      <c r="D66" s="4">
        <v>7</v>
      </c>
      <c r="E66" s="4">
        <v>9</v>
      </c>
      <c r="F66" s="4">
        <v>90</v>
      </c>
      <c r="G66" s="4" cm="1">
        <f t="array" aca="1" ref="G66" ca="1">INDEX(Pedidos!F:F,'Pedido meta'!B66+1,1)</f>
        <v>44470.915995200136</v>
      </c>
      <c r="H66" s="4" t="str">
        <f t="shared" si="1"/>
        <v>Beber</v>
      </c>
      <c r="I66">
        <f t="shared" si="2"/>
        <v>810</v>
      </c>
    </row>
    <row r="67" spans="1:9" x14ac:dyDescent="0.25">
      <c r="A67" t="str">
        <f t="shared" ref="A67:A130" ca="1" si="3">"INSERT INTO "&amp;A$1&amp;" ("&amp;IF(B67="","",B$1)&amp;IF(C67="","",","&amp;C$1)&amp;IF(D67="","",","&amp;D$1)&amp;IF(E67="","",","&amp;E$1)&amp;IF(F67="","",","&amp;F$1)&amp;IF(G67="","",","&amp;G$1)&amp;IF(H67="","",","&amp;H$1)&amp;") VALUES ("&amp;IF(B67="","","'"&amp;B67&amp;"'")&amp;IF(C67="","",",'"&amp;C67&amp;"'")&amp;IF(D67="","",",'"&amp;D67&amp;"'")&amp;IF(E67="","",",'"&amp;E67&amp;"'")&amp;IF(F67="","",",'"&amp;F67&amp;"'")&amp;IF(G67="","",",'"&amp;TEXT(G67,"aaaa-mm-dd hh:mm:ss")&amp;"'")&amp;IF(H67="","",",'"&amp;H67&amp;"'")&amp;");"</f>
        <v>INSERT INTO kom_orders_meta (pedido,meta,valor,cantidad,precio,creacion,categoria) VALUES ('75','producto','5','2','100','2021-06-27 20:42:59','Paquetes');</v>
      </c>
      <c r="B67" s="4">
        <v>75</v>
      </c>
      <c r="C67" s="4" t="s">
        <v>4</v>
      </c>
      <c r="D67" s="4">
        <v>5</v>
      </c>
      <c r="E67" s="4">
        <v>2</v>
      </c>
      <c r="F67" s="4">
        <v>100</v>
      </c>
      <c r="G67" s="4" cm="1">
        <f t="array" aca="1" ref="G67" ca="1">INDEX(Pedidos!F:F,'Pedido meta'!B67+1,1)</f>
        <v>44374.863179698405</v>
      </c>
      <c r="H67" s="4" t="str">
        <f t="shared" ref="H67:H130" si="4">VLOOKUP(D67,$K$2:$M$11,3,FALSE)</f>
        <v>Paquetes</v>
      </c>
      <c r="I67">
        <f t="shared" ref="I67:I130" si="5">E67*F67</f>
        <v>200</v>
      </c>
    </row>
    <row r="68" spans="1:9" x14ac:dyDescent="0.25">
      <c r="A68" t="str">
        <f t="shared" ca="1" si="3"/>
        <v>INSERT INTO kom_orders_meta (pedido,meta,valor,cantidad,precio,creacion,categoria) VALUES ('45','producto','7','7','90','2021-05-23 10:02:51','Beber');</v>
      </c>
      <c r="B68" s="4">
        <v>45</v>
      </c>
      <c r="C68" s="4" t="s">
        <v>4</v>
      </c>
      <c r="D68" s="4">
        <v>7</v>
      </c>
      <c r="E68" s="4">
        <v>7</v>
      </c>
      <c r="F68" s="4">
        <v>90</v>
      </c>
      <c r="G68" s="4" cm="1">
        <f t="array" aca="1" ref="G68" ca="1">INDEX(Pedidos!F:F,'Pedido meta'!B68+1,1)</f>
        <v>44339.418645137579</v>
      </c>
      <c r="H68" s="4" t="str">
        <f t="shared" si="4"/>
        <v>Beber</v>
      </c>
      <c r="I68">
        <f t="shared" si="5"/>
        <v>630</v>
      </c>
    </row>
    <row r="69" spans="1:9" x14ac:dyDescent="0.25">
      <c r="A69" t="str">
        <f t="shared" ca="1" si="3"/>
        <v>INSERT INTO kom_orders_meta (pedido,meta,valor,cantidad,precio,creacion,categoria) VALUES ('58','producto','6','9','400','2022-01-24 17:44:24','Comer');</v>
      </c>
      <c r="B69" s="4">
        <v>58</v>
      </c>
      <c r="C69" s="4" t="s">
        <v>4</v>
      </c>
      <c r="D69" s="4">
        <v>6</v>
      </c>
      <c r="E69" s="4">
        <v>9</v>
      </c>
      <c r="F69" s="4">
        <v>400</v>
      </c>
      <c r="G69" s="4" cm="1">
        <f t="array" aca="1" ref="G69" ca="1">INDEX(Pedidos!F:F,'Pedido meta'!B69+1,1)</f>
        <v>44585.739167570697</v>
      </c>
      <c r="H69" s="4" t="str">
        <f t="shared" si="4"/>
        <v>Comer</v>
      </c>
      <c r="I69">
        <f t="shared" si="5"/>
        <v>3600</v>
      </c>
    </row>
    <row r="70" spans="1:9" x14ac:dyDescent="0.25">
      <c r="A70" t="str">
        <f t="shared" ca="1" si="3"/>
        <v>INSERT INTO kom_orders_meta (pedido,meta,valor,cantidad,precio,creacion,categoria) VALUES ('55','producto','10','11','1000','2021-12-07 16:40:07','Paquetes');</v>
      </c>
      <c r="B70" s="4">
        <v>55</v>
      </c>
      <c r="C70" s="4" t="s">
        <v>4</v>
      </c>
      <c r="D70" s="4">
        <v>10</v>
      </c>
      <c r="E70" s="4">
        <v>11</v>
      </c>
      <c r="F70" s="4">
        <v>1000</v>
      </c>
      <c r="G70" s="4" cm="1">
        <f t="array" aca="1" ref="G70" ca="1">INDEX(Pedidos!F:F,'Pedido meta'!B70+1,1)</f>
        <v>44537.694522809172</v>
      </c>
      <c r="H70" s="4" t="str">
        <f t="shared" si="4"/>
        <v>Paquetes</v>
      </c>
      <c r="I70">
        <f t="shared" si="5"/>
        <v>11000</v>
      </c>
    </row>
    <row r="71" spans="1:9" x14ac:dyDescent="0.25">
      <c r="A71" t="str">
        <f t="shared" ca="1" si="3"/>
        <v>INSERT INTO kom_orders_meta (pedido,meta,valor,cantidad,precio,creacion,categoria) VALUES ('51','producto','9','8','870','2021-07-15 23:28:48','Beber');</v>
      </c>
      <c r="B71" s="4">
        <v>51</v>
      </c>
      <c r="C71" s="4" t="s">
        <v>4</v>
      </c>
      <c r="D71" s="4">
        <v>9</v>
      </c>
      <c r="E71" s="4">
        <v>8</v>
      </c>
      <c r="F71" s="4">
        <v>870</v>
      </c>
      <c r="G71" s="4" cm="1">
        <f t="array" aca="1" ref="G71" ca="1">INDEX(Pedidos!F:F,'Pedido meta'!B71+1,1)</f>
        <v>44392.978332352483</v>
      </c>
      <c r="H71" s="4" t="str">
        <f t="shared" si="4"/>
        <v>Beber</v>
      </c>
      <c r="I71">
        <f t="shared" si="5"/>
        <v>6960</v>
      </c>
    </row>
    <row r="72" spans="1:9" x14ac:dyDescent="0.25">
      <c r="A72" t="str">
        <f t="shared" ca="1" si="3"/>
        <v>INSERT INTO kom_orders_meta (pedido,meta,valor,cantidad,precio,creacion,categoria) VALUES ('11','producto','7','7','90','2022-01-07 23:48:45','Beber');</v>
      </c>
      <c r="B72" s="4">
        <v>11</v>
      </c>
      <c r="C72" s="4" t="s">
        <v>4</v>
      </c>
      <c r="D72" s="4">
        <v>7</v>
      </c>
      <c r="E72" s="4">
        <v>7</v>
      </c>
      <c r="F72" s="4">
        <v>90</v>
      </c>
      <c r="G72" s="4" cm="1">
        <f t="array" aca="1" ref="G72" ca="1">INDEX(Pedidos!F:F,'Pedido meta'!B72+1,1)</f>
        <v>44568.992188529024</v>
      </c>
      <c r="H72" s="4" t="str">
        <f t="shared" si="4"/>
        <v>Beber</v>
      </c>
      <c r="I72">
        <f t="shared" si="5"/>
        <v>630</v>
      </c>
    </row>
    <row r="73" spans="1:9" x14ac:dyDescent="0.25">
      <c r="A73" t="str">
        <f t="shared" ca="1" si="3"/>
        <v>INSERT INTO kom_orders_meta (pedido,meta,valor,cantidad,precio,creacion,categoria) VALUES ('8','producto','9','6','870','2021-11-03 05:39:02','Beber');</v>
      </c>
      <c r="B73" s="4">
        <v>8</v>
      </c>
      <c r="C73" s="4" t="s">
        <v>4</v>
      </c>
      <c r="D73" s="4">
        <v>9</v>
      </c>
      <c r="E73" s="4">
        <v>6</v>
      </c>
      <c r="F73" s="4">
        <v>870</v>
      </c>
      <c r="G73" s="4" cm="1">
        <f t="array" aca="1" ref="G73" ca="1">INDEX(Pedidos!F:F,'Pedido meta'!B73+1,1)</f>
        <v>44503.235445084676</v>
      </c>
      <c r="H73" s="4" t="str">
        <f t="shared" si="4"/>
        <v>Beber</v>
      </c>
      <c r="I73">
        <f t="shared" si="5"/>
        <v>5220</v>
      </c>
    </row>
    <row r="74" spans="1:9" x14ac:dyDescent="0.25">
      <c r="A74" t="str">
        <f t="shared" ca="1" si="3"/>
        <v>INSERT INTO kom_orders_meta (pedido,meta,valor,cantidad,precio,creacion,categoria) VALUES ('63','producto','2','1','200','2021-09-28 21:36:36','Beber');</v>
      </c>
      <c r="B74" s="4">
        <v>63</v>
      </c>
      <c r="C74" s="4" t="s">
        <v>4</v>
      </c>
      <c r="D74" s="4">
        <v>2</v>
      </c>
      <c r="E74" s="4">
        <v>1</v>
      </c>
      <c r="F74" s="4">
        <v>200</v>
      </c>
      <c r="G74" s="4" cm="1">
        <f t="array" aca="1" ref="G74" ca="1">INDEX(Pedidos!F:F,'Pedido meta'!B74+1,1)</f>
        <v>44467.900418576137</v>
      </c>
      <c r="H74" s="4" t="str">
        <f t="shared" si="4"/>
        <v>Beber</v>
      </c>
      <c r="I74">
        <f t="shared" si="5"/>
        <v>200</v>
      </c>
    </row>
    <row r="75" spans="1:9" x14ac:dyDescent="0.25">
      <c r="A75" t="str">
        <f t="shared" ca="1" si="3"/>
        <v>INSERT INTO kom_orders_meta (pedido,meta,valor,cantidad,precio,creacion,categoria) VALUES ('20','producto','10','3','1000','2021-10-08 14:41:09','Paquetes');</v>
      </c>
      <c r="B75" s="4">
        <v>20</v>
      </c>
      <c r="C75" s="4" t="s">
        <v>4</v>
      </c>
      <c r="D75" s="4">
        <v>10</v>
      </c>
      <c r="E75" s="4">
        <v>3</v>
      </c>
      <c r="F75" s="4">
        <v>1000</v>
      </c>
      <c r="G75" s="4" cm="1">
        <f t="array" aca="1" ref="G75" ca="1">INDEX(Pedidos!F:F,'Pedido meta'!B75+1,1)</f>
        <v>44477.611915005247</v>
      </c>
      <c r="H75" s="4" t="str">
        <f t="shared" si="4"/>
        <v>Paquetes</v>
      </c>
      <c r="I75">
        <f t="shared" si="5"/>
        <v>3000</v>
      </c>
    </row>
    <row r="76" spans="1:9" x14ac:dyDescent="0.25">
      <c r="A76" t="str">
        <f t="shared" ca="1" si="3"/>
        <v>INSERT INTO kom_orders_meta (pedido,meta,valor,cantidad,precio,creacion,categoria) VALUES ('10','producto','3','5','55','2021-09-21 06:52:33','Beber');</v>
      </c>
      <c r="B76" s="4">
        <v>10</v>
      </c>
      <c r="C76" s="4" t="s">
        <v>4</v>
      </c>
      <c r="D76" s="4">
        <v>3</v>
      </c>
      <c r="E76" s="4">
        <v>5</v>
      </c>
      <c r="F76" s="4">
        <v>55</v>
      </c>
      <c r="G76" s="4" cm="1">
        <f t="array" aca="1" ref="G76" ca="1">INDEX(Pedidos!F:F,'Pedido meta'!B76+1,1)</f>
        <v>44460.286491209568</v>
      </c>
      <c r="H76" s="4" t="str">
        <f t="shared" si="4"/>
        <v>Beber</v>
      </c>
      <c r="I76">
        <f t="shared" si="5"/>
        <v>275</v>
      </c>
    </row>
    <row r="77" spans="1:9" x14ac:dyDescent="0.25">
      <c r="A77" t="str">
        <f t="shared" ca="1" si="3"/>
        <v>INSERT INTO kom_orders_meta (pedido,meta,valor,cantidad,precio,creacion,categoria) VALUES ('10','producto','4','12','123','2021-09-21 06:52:33','Beber');</v>
      </c>
      <c r="B77" s="4">
        <v>10</v>
      </c>
      <c r="C77" s="4" t="s">
        <v>4</v>
      </c>
      <c r="D77" s="4">
        <v>4</v>
      </c>
      <c r="E77" s="4">
        <v>12</v>
      </c>
      <c r="F77" s="4">
        <v>123</v>
      </c>
      <c r="G77" s="4" cm="1">
        <f t="array" aca="1" ref="G77" ca="1">INDEX(Pedidos!F:F,'Pedido meta'!B77+1,1)</f>
        <v>44460.286491209568</v>
      </c>
      <c r="H77" s="4" t="str">
        <f t="shared" si="4"/>
        <v>Beber</v>
      </c>
      <c r="I77">
        <f t="shared" si="5"/>
        <v>1476</v>
      </c>
    </row>
    <row r="78" spans="1:9" x14ac:dyDescent="0.25">
      <c r="A78" t="str">
        <f t="shared" ca="1" si="3"/>
        <v>INSERT INTO kom_orders_meta (pedido,meta,valor,cantidad,precio,creacion,categoria) VALUES ('3','producto','6','2','400','2021-07-14 03:35:05','Comer');</v>
      </c>
      <c r="B78" s="4">
        <v>3</v>
      </c>
      <c r="C78" s="4" t="s">
        <v>4</v>
      </c>
      <c r="D78" s="4">
        <v>6</v>
      </c>
      <c r="E78" s="4">
        <v>2</v>
      </c>
      <c r="F78" s="4">
        <v>400</v>
      </c>
      <c r="G78" s="4" cm="1">
        <f t="array" aca="1" ref="G78" ca="1">INDEX(Pedidos!F:F,'Pedido meta'!B78+1,1)</f>
        <v>44391.149362297394</v>
      </c>
      <c r="H78" s="4" t="str">
        <f t="shared" si="4"/>
        <v>Comer</v>
      </c>
      <c r="I78">
        <f t="shared" si="5"/>
        <v>800</v>
      </c>
    </row>
    <row r="79" spans="1:9" x14ac:dyDescent="0.25">
      <c r="A79" t="str">
        <f t="shared" ca="1" si="3"/>
        <v>INSERT INTO kom_orders_meta (pedido,meta,valor,cantidad,precio,creacion,categoria) VALUES ('93','producto','6','12','400','2022-01-03 13:07:11','Comer');</v>
      </c>
      <c r="B79" s="4">
        <v>93</v>
      </c>
      <c r="C79" s="4" t="s">
        <v>4</v>
      </c>
      <c r="D79" s="4">
        <v>6</v>
      </c>
      <c r="E79" s="4">
        <v>12</v>
      </c>
      <c r="F79" s="4">
        <v>400</v>
      </c>
      <c r="G79" s="4" cm="1">
        <f t="array" aca="1" ref="G79" ca="1">INDEX(Pedidos!F:F,'Pedido meta'!B79+1,1)</f>
        <v>44564.546655330028</v>
      </c>
      <c r="H79" s="4" t="str">
        <f t="shared" si="4"/>
        <v>Comer</v>
      </c>
      <c r="I79">
        <f t="shared" si="5"/>
        <v>4800</v>
      </c>
    </row>
    <row r="80" spans="1:9" x14ac:dyDescent="0.25">
      <c r="A80" t="str">
        <f t="shared" ca="1" si="3"/>
        <v>INSERT INTO kom_orders_meta (pedido,meta,valor,cantidad,precio,creacion,categoria) VALUES ('59','producto','8','1','75','2021-10-04 04:23:25','Beber');</v>
      </c>
      <c r="B80" s="4">
        <v>59</v>
      </c>
      <c r="C80" s="4" t="s">
        <v>4</v>
      </c>
      <c r="D80" s="4">
        <v>8</v>
      </c>
      <c r="E80" s="4">
        <v>1</v>
      </c>
      <c r="F80" s="4">
        <v>75</v>
      </c>
      <c r="G80" s="4" cm="1">
        <f t="array" aca="1" ref="G80" ca="1">INDEX(Pedidos!F:F,'Pedido meta'!B80+1,1)</f>
        <v>44473.182927331822</v>
      </c>
      <c r="H80" s="4" t="str">
        <f t="shared" si="4"/>
        <v>Beber</v>
      </c>
      <c r="I80">
        <f t="shared" si="5"/>
        <v>75</v>
      </c>
    </row>
    <row r="81" spans="1:9" x14ac:dyDescent="0.25">
      <c r="A81" t="str">
        <f t="shared" ca="1" si="3"/>
        <v>INSERT INTO kom_orders_meta (pedido,meta,valor,cantidad,precio,creacion,categoria) VALUES ('16','producto','1','6','23.31','2021-06-01 21:54:03','Comer');</v>
      </c>
      <c r="B81" s="4">
        <v>16</v>
      </c>
      <c r="C81" s="4" t="s">
        <v>4</v>
      </c>
      <c r="D81" s="4">
        <v>1</v>
      </c>
      <c r="E81" s="4">
        <v>6</v>
      </c>
      <c r="F81" s="4">
        <v>23.31</v>
      </c>
      <c r="G81" s="4" cm="1">
        <f t="array" aca="1" ref="G81" ca="1">INDEX(Pedidos!F:F,'Pedido meta'!B81+1,1)</f>
        <v>44348.912533947281</v>
      </c>
      <c r="H81" s="4" t="str">
        <f t="shared" si="4"/>
        <v>Comer</v>
      </c>
      <c r="I81">
        <f t="shared" si="5"/>
        <v>139.85999999999999</v>
      </c>
    </row>
    <row r="82" spans="1:9" x14ac:dyDescent="0.25">
      <c r="A82" t="str">
        <f t="shared" ca="1" si="3"/>
        <v>INSERT INTO kom_orders_meta (pedido,meta,valor,cantidad,precio,creacion,categoria) VALUES ('33','producto','4','12','123','2021-11-02 05:57:52','Beber');</v>
      </c>
      <c r="B82" s="4">
        <v>33</v>
      </c>
      <c r="C82" s="4" t="s">
        <v>4</v>
      </c>
      <c r="D82" s="4">
        <v>4</v>
      </c>
      <c r="E82" s="4">
        <v>12</v>
      </c>
      <c r="F82" s="4">
        <v>123</v>
      </c>
      <c r="G82" s="4" cm="1">
        <f t="array" aca="1" ref="G82" ca="1">INDEX(Pedidos!F:F,'Pedido meta'!B82+1,1)</f>
        <v>44502.248523643219</v>
      </c>
      <c r="H82" s="4" t="str">
        <f t="shared" si="4"/>
        <v>Beber</v>
      </c>
      <c r="I82">
        <f t="shared" si="5"/>
        <v>1476</v>
      </c>
    </row>
    <row r="83" spans="1:9" x14ac:dyDescent="0.25">
      <c r="A83" t="str">
        <f t="shared" ca="1" si="3"/>
        <v>INSERT INTO kom_orders_meta (pedido,meta,valor,cantidad,precio,creacion,categoria) VALUES ('83','producto','2','4','200','2021-09-04 11:00:53','Beber');</v>
      </c>
      <c r="B83" s="4">
        <v>83</v>
      </c>
      <c r="C83" s="4" t="s">
        <v>4</v>
      </c>
      <c r="D83" s="4">
        <v>2</v>
      </c>
      <c r="E83" s="4">
        <v>4</v>
      </c>
      <c r="F83" s="4">
        <v>200</v>
      </c>
      <c r="G83" s="4" cm="1">
        <f t="array" aca="1" ref="G83" ca="1">INDEX(Pedidos!F:F,'Pedido meta'!B83+1,1)</f>
        <v>44443.458942623627</v>
      </c>
      <c r="H83" s="4" t="str">
        <f t="shared" si="4"/>
        <v>Beber</v>
      </c>
      <c r="I83">
        <f t="shared" si="5"/>
        <v>800</v>
      </c>
    </row>
    <row r="84" spans="1:9" x14ac:dyDescent="0.25">
      <c r="A84" t="str">
        <f t="shared" ca="1" si="3"/>
        <v>INSERT INTO kom_orders_meta (pedido,meta,valor,cantidad,precio,creacion,categoria) VALUES ('44','producto','9','9','870','2022-01-30 22:51:33','Beber');</v>
      </c>
      <c r="B84" s="4">
        <v>44</v>
      </c>
      <c r="C84" s="4" t="s">
        <v>4</v>
      </c>
      <c r="D84" s="4">
        <v>9</v>
      </c>
      <c r="E84" s="4">
        <v>9</v>
      </c>
      <c r="F84" s="4">
        <v>870</v>
      </c>
      <c r="G84" s="4" cm="1">
        <f t="array" aca="1" ref="G84" ca="1">INDEX(Pedidos!F:F,'Pedido meta'!B84+1,1)</f>
        <v>44591.952469756463</v>
      </c>
      <c r="H84" s="4" t="str">
        <f t="shared" si="4"/>
        <v>Beber</v>
      </c>
      <c r="I84">
        <f t="shared" si="5"/>
        <v>7830</v>
      </c>
    </row>
    <row r="85" spans="1:9" x14ac:dyDescent="0.25">
      <c r="A85" t="str">
        <f t="shared" ca="1" si="3"/>
        <v>INSERT INTO kom_orders_meta (pedido,meta,valor,cantidad,precio,creacion,categoria) VALUES ('31','producto','3','3','55','2021-11-16 20:00:34','Beber');</v>
      </c>
      <c r="B85" s="4">
        <v>31</v>
      </c>
      <c r="C85" s="4" t="s">
        <v>4</v>
      </c>
      <c r="D85" s="4">
        <v>3</v>
      </c>
      <c r="E85" s="4">
        <v>3</v>
      </c>
      <c r="F85" s="4">
        <v>55</v>
      </c>
      <c r="G85" s="4" cm="1">
        <f t="array" aca="1" ref="G85" ca="1">INDEX(Pedidos!F:F,'Pedido meta'!B85+1,1)</f>
        <v>44516.833730145896</v>
      </c>
      <c r="H85" s="4" t="str">
        <f t="shared" si="4"/>
        <v>Beber</v>
      </c>
      <c r="I85">
        <f t="shared" si="5"/>
        <v>165</v>
      </c>
    </row>
    <row r="86" spans="1:9" x14ac:dyDescent="0.25">
      <c r="A86" t="str">
        <f t="shared" ca="1" si="3"/>
        <v>INSERT INTO kom_orders_meta (pedido,meta,valor,cantidad,precio,creacion,categoria) VALUES ('63','producto','6','6','400','2021-09-28 21:36:36','Comer');</v>
      </c>
      <c r="B86" s="4">
        <v>63</v>
      </c>
      <c r="C86" s="4" t="s">
        <v>4</v>
      </c>
      <c r="D86" s="4">
        <v>6</v>
      </c>
      <c r="E86" s="4">
        <v>6</v>
      </c>
      <c r="F86" s="4">
        <v>400</v>
      </c>
      <c r="G86" s="4" cm="1">
        <f t="array" aca="1" ref="G86" ca="1">INDEX(Pedidos!F:F,'Pedido meta'!B86+1,1)</f>
        <v>44467.900418576137</v>
      </c>
      <c r="H86" s="4" t="str">
        <f t="shared" si="4"/>
        <v>Comer</v>
      </c>
      <c r="I86">
        <f t="shared" si="5"/>
        <v>2400</v>
      </c>
    </row>
    <row r="87" spans="1:9" x14ac:dyDescent="0.25">
      <c r="A87" t="str">
        <f t="shared" ca="1" si="3"/>
        <v>INSERT INTO kom_orders_meta (pedido,meta,valor,cantidad,precio,creacion,categoria) VALUES ('77','producto','8','1','75','2021-05-31 05:08:15','Beber');</v>
      </c>
      <c r="B87" s="4">
        <v>77</v>
      </c>
      <c r="C87" s="4" t="s">
        <v>4</v>
      </c>
      <c r="D87" s="4">
        <v>8</v>
      </c>
      <c r="E87" s="4">
        <v>1</v>
      </c>
      <c r="F87" s="4">
        <v>75</v>
      </c>
      <c r="G87" s="4" cm="1">
        <f t="array" aca="1" ref="G87" ca="1">INDEX(Pedidos!F:F,'Pedido meta'!B87+1,1)</f>
        <v>44347.21405955909</v>
      </c>
      <c r="H87" s="4" t="str">
        <f t="shared" si="4"/>
        <v>Beber</v>
      </c>
      <c r="I87">
        <f t="shared" si="5"/>
        <v>75</v>
      </c>
    </row>
    <row r="88" spans="1:9" x14ac:dyDescent="0.25">
      <c r="A88" t="str">
        <f t="shared" ca="1" si="3"/>
        <v>INSERT INTO kom_orders_meta (pedido,meta,valor,cantidad,precio,creacion,categoria) VALUES ('34','producto','1','10','23.31','2022-01-02 04:19:36','Comer');</v>
      </c>
      <c r="B88" s="4">
        <v>34</v>
      </c>
      <c r="C88" s="4" t="s">
        <v>4</v>
      </c>
      <c r="D88" s="4">
        <v>1</v>
      </c>
      <c r="E88" s="4">
        <v>10</v>
      </c>
      <c r="F88" s="4">
        <v>23.31</v>
      </c>
      <c r="G88" s="4" cm="1">
        <f t="array" aca="1" ref="G88" ca="1">INDEX(Pedidos!F:F,'Pedido meta'!B88+1,1)</f>
        <v>44563.180278569329</v>
      </c>
      <c r="H88" s="4" t="str">
        <f t="shared" si="4"/>
        <v>Comer</v>
      </c>
      <c r="I88">
        <f t="shared" si="5"/>
        <v>233.1</v>
      </c>
    </row>
    <row r="89" spans="1:9" x14ac:dyDescent="0.25">
      <c r="A89" t="str">
        <f t="shared" ca="1" si="3"/>
        <v>INSERT INTO kom_orders_meta (pedido,meta,valor,cantidad,precio,creacion,categoria) VALUES ('85','producto','3','5','55','2021-10-02 16:06:07','Beber');</v>
      </c>
      <c r="B89" s="4">
        <v>85</v>
      </c>
      <c r="C89" s="4" t="s">
        <v>4</v>
      </c>
      <c r="D89" s="4">
        <v>3</v>
      </c>
      <c r="E89" s="4">
        <v>5</v>
      </c>
      <c r="F89" s="4">
        <v>55</v>
      </c>
      <c r="G89" s="4" cm="1">
        <f t="array" aca="1" ref="G89" ca="1">INDEX(Pedidos!F:F,'Pedido meta'!B89+1,1)</f>
        <v>44471.670912130605</v>
      </c>
      <c r="H89" s="4" t="str">
        <f t="shared" si="4"/>
        <v>Beber</v>
      </c>
      <c r="I89">
        <f t="shared" si="5"/>
        <v>275</v>
      </c>
    </row>
    <row r="90" spans="1:9" x14ac:dyDescent="0.25">
      <c r="A90" t="str">
        <f t="shared" ca="1" si="3"/>
        <v>INSERT INTO kom_orders_meta (pedido,meta,valor,cantidad,precio,creacion,categoria) VALUES ('78','producto','9','3','870','2021-12-21 04:03:55','Beber');</v>
      </c>
      <c r="B90" s="4">
        <v>78</v>
      </c>
      <c r="C90" s="4" t="s">
        <v>4</v>
      </c>
      <c r="D90" s="4">
        <v>9</v>
      </c>
      <c r="E90" s="4">
        <v>3</v>
      </c>
      <c r="F90" s="4">
        <v>870</v>
      </c>
      <c r="G90" s="4" cm="1">
        <f t="array" aca="1" ref="G90" ca="1">INDEX(Pedidos!F:F,'Pedido meta'!B90+1,1)</f>
        <v>44551.169385509136</v>
      </c>
      <c r="H90" s="4" t="str">
        <f t="shared" si="4"/>
        <v>Beber</v>
      </c>
      <c r="I90">
        <f t="shared" si="5"/>
        <v>2610</v>
      </c>
    </row>
    <row r="91" spans="1:9" x14ac:dyDescent="0.25">
      <c r="A91" t="str">
        <f t="shared" ca="1" si="3"/>
        <v>INSERT INTO kom_orders_meta (pedido,meta,valor,cantidad,precio,creacion,categoria) VALUES ('62','producto','7','1','90','2021-05-26 05:17:03','Beber');</v>
      </c>
      <c r="B91" s="4">
        <v>62</v>
      </c>
      <c r="C91" s="4" t="s">
        <v>4</v>
      </c>
      <c r="D91" s="4">
        <v>7</v>
      </c>
      <c r="E91" s="4">
        <v>1</v>
      </c>
      <c r="F91" s="4">
        <v>90</v>
      </c>
      <c r="G91" s="4" cm="1">
        <f t="array" aca="1" ref="G91" ca="1">INDEX(Pedidos!F:F,'Pedido meta'!B91+1,1)</f>
        <v>44342.22017668144</v>
      </c>
      <c r="H91" s="4" t="str">
        <f t="shared" si="4"/>
        <v>Beber</v>
      </c>
      <c r="I91">
        <f t="shared" si="5"/>
        <v>90</v>
      </c>
    </row>
    <row r="92" spans="1:9" x14ac:dyDescent="0.25">
      <c r="A92" t="str">
        <f t="shared" ca="1" si="3"/>
        <v>INSERT INTO kom_orders_meta (pedido,meta,valor,cantidad,precio,creacion,categoria) VALUES ('93','producto','7','3','90','2022-01-03 13:07:11','Beber');</v>
      </c>
      <c r="B92" s="4">
        <v>93</v>
      </c>
      <c r="C92" s="4" t="s">
        <v>4</v>
      </c>
      <c r="D92" s="4">
        <v>7</v>
      </c>
      <c r="E92" s="4">
        <v>3</v>
      </c>
      <c r="F92" s="4">
        <v>90</v>
      </c>
      <c r="G92" s="4" cm="1">
        <f t="array" aca="1" ref="G92" ca="1">INDEX(Pedidos!F:F,'Pedido meta'!B92+1,1)</f>
        <v>44564.546655330028</v>
      </c>
      <c r="H92" s="4" t="str">
        <f t="shared" si="4"/>
        <v>Beber</v>
      </c>
      <c r="I92">
        <f t="shared" si="5"/>
        <v>270</v>
      </c>
    </row>
    <row r="93" spans="1:9" x14ac:dyDescent="0.25">
      <c r="A93" t="str">
        <f t="shared" ca="1" si="3"/>
        <v>INSERT INTO kom_orders_meta (pedido,meta,valor,cantidad,precio,creacion,categoria) VALUES ('1','producto','3','4','55','2021-10-21 09:52:54','Beber');</v>
      </c>
      <c r="B93" s="4">
        <v>1</v>
      </c>
      <c r="C93" s="4" t="s">
        <v>4</v>
      </c>
      <c r="D93" s="4">
        <v>3</v>
      </c>
      <c r="E93" s="4">
        <v>4</v>
      </c>
      <c r="F93" s="4">
        <v>55</v>
      </c>
      <c r="G93" s="4" cm="1">
        <f t="array" aca="1" ref="G93" ca="1">INDEX(Pedidos!F:F,'Pedido meta'!B93+1,1)</f>
        <v>44490.411737061491</v>
      </c>
      <c r="H93" s="4" t="str">
        <f t="shared" si="4"/>
        <v>Beber</v>
      </c>
      <c r="I93">
        <f t="shared" si="5"/>
        <v>220</v>
      </c>
    </row>
    <row r="94" spans="1:9" x14ac:dyDescent="0.25">
      <c r="A94" t="str">
        <f t="shared" ca="1" si="3"/>
        <v>INSERT INTO kom_orders_meta (pedido,meta,valor,cantidad,precio,creacion,categoria) VALUES ('19','producto','5','7','100','2021-11-09 09:06:07','Paquetes');</v>
      </c>
      <c r="B94" s="4">
        <v>19</v>
      </c>
      <c r="C94" s="4" t="s">
        <v>4</v>
      </c>
      <c r="D94" s="4">
        <v>5</v>
      </c>
      <c r="E94" s="4">
        <v>7</v>
      </c>
      <c r="F94" s="4">
        <v>100</v>
      </c>
      <c r="G94" s="4" cm="1">
        <f t="array" aca="1" ref="G94" ca="1">INDEX(Pedidos!F:F,'Pedido meta'!B94+1,1)</f>
        <v>44509.379242652831</v>
      </c>
      <c r="H94" s="4" t="str">
        <f t="shared" si="4"/>
        <v>Paquetes</v>
      </c>
      <c r="I94">
        <f t="shared" si="5"/>
        <v>700</v>
      </c>
    </row>
    <row r="95" spans="1:9" x14ac:dyDescent="0.25">
      <c r="A95" t="str">
        <f t="shared" ca="1" si="3"/>
        <v>INSERT INTO kom_orders_meta (pedido,meta,valor,cantidad,precio,creacion,categoria) VALUES ('79','producto','3','3','55','2021-10-02 00:26:55','Beber');</v>
      </c>
      <c r="B95" s="4">
        <v>79</v>
      </c>
      <c r="C95" s="4" t="s">
        <v>4</v>
      </c>
      <c r="D95" s="4">
        <v>3</v>
      </c>
      <c r="E95" s="4">
        <v>3</v>
      </c>
      <c r="F95" s="4">
        <v>55</v>
      </c>
      <c r="G95" s="4" cm="1">
        <f t="array" aca="1" ref="G95" ca="1">INDEX(Pedidos!F:F,'Pedido meta'!B95+1,1)</f>
        <v>44471.018691010671</v>
      </c>
      <c r="H95" s="4" t="str">
        <f t="shared" si="4"/>
        <v>Beber</v>
      </c>
      <c r="I95">
        <f t="shared" si="5"/>
        <v>165</v>
      </c>
    </row>
    <row r="96" spans="1:9" x14ac:dyDescent="0.25">
      <c r="A96" t="str">
        <f t="shared" ca="1" si="3"/>
        <v>INSERT INTO kom_orders_meta (pedido,meta,valor,cantidad,precio,creacion,categoria) VALUES ('43','producto','5','6','100','2021-11-30 18:49:03','Paquetes');</v>
      </c>
      <c r="B96" s="4">
        <v>43</v>
      </c>
      <c r="C96" s="4" t="s">
        <v>4</v>
      </c>
      <c r="D96" s="4">
        <v>5</v>
      </c>
      <c r="E96" s="4">
        <v>6</v>
      </c>
      <c r="F96" s="4">
        <v>100</v>
      </c>
      <c r="G96" s="4" cm="1">
        <f t="array" aca="1" ref="G96" ca="1">INDEX(Pedidos!F:F,'Pedido meta'!B96+1,1)</f>
        <v>44530.78406521953</v>
      </c>
      <c r="H96" s="4" t="str">
        <f t="shared" si="4"/>
        <v>Paquetes</v>
      </c>
      <c r="I96">
        <f t="shared" si="5"/>
        <v>600</v>
      </c>
    </row>
    <row r="97" spans="1:9" x14ac:dyDescent="0.25">
      <c r="A97" t="str">
        <f t="shared" ca="1" si="3"/>
        <v>INSERT INTO kom_orders_meta (pedido,meta,valor,cantidad,precio,creacion,categoria) VALUES ('23','producto','2','12','200','2021-08-30 18:17:09','Beber');</v>
      </c>
      <c r="B97" s="4">
        <v>23</v>
      </c>
      <c r="C97" s="4" t="s">
        <v>4</v>
      </c>
      <c r="D97" s="4">
        <v>2</v>
      </c>
      <c r="E97" s="4">
        <v>12</v>
      </c>
      <c r="F97" s="4">
        <v>200</v>
      </c>
      <c r="G97" s="4" cm="1">
        <f t="array" aca="1" ref="G97" ca="1">INDEX(Pedidos!F:F,'Pedido meta'!B97+1,1)</f>
        <v>44438.761912097274</v>
      </c>
      <c r="H97" s="4" t="str">
        <f t="shared" si="4"/>
        <v>Beber</v>
      </c>
      <c r="I97">
        <f t="shared" si="5"/>
        <v>2400</v>
      </c>
    </row>
    <row r="98" spans="1:9" x14ac:dyDescent="0.25">
      <c r="A98" t="str">
        <f t="shared" ca="1" si="3"/>
        <v>INSERT INTO kom_orders_meta (pedido,meta,valor,cantidad,precio,creacion,categoria) VALUES ('33','producto','5','10','100','2021-11-02 05:57:52','Paquetes');</v>
      </c>
      <c r="B98" s="4">
        <v>33</v>
      </c>
      <c r="C98" s="4" t="s">
        <v>4</v>
      </c>
      <c r="D98" s="4">
        <v>5</v>
      </c>
      <c r="E98" s="4">
        <v>10</v>
      </c>
      <c r="F98" s="4">
        <v>100</v>
      </c>
      <c r="G98" s="4" cm="1">
        <f t="array" aca="1" ref="G98" ca="1">INDEX(Pedidos!F:F,'Pedido meta'!B98+1,1)</f>
        <v>44502.248523643219</v>
      </c>
      <c r="H98" s="4" t="str">
        <f t="shared" si="4"/>
        <v>Paquetes</v>
      </c>
      <c r="I98">
        <f t="shared" si="5"/>
        <v>1000</v>
      </c>
    </row>
    <row r="99" spans="1:9" x14ac:dyDescent="0.25">
      <c r="A99" t="str">
        <f t="shared" ca="1" si="3"/>
        <v>INSERT INTO kom_orders_meta (pedido,meta,valor,cantidad,precio,creacion,categoria) VALUES ('28','producto','8','7','75','2021-06-21 04:05:41','Beber');</v>
      </c>
      <c r="B99" s="4">
        <v>28</v>
      </c>
      <c r="C99" s="4" t="s">
        <v>4</v>
      </c>
      <c r="D99" s="4">
        <v>8</v>
      </c>
      <c r="E99" s="4">
        <v>7</v>
      </c>
      <c r="F99" s="4">
        <v>75</v>
      </c>
      <c r="G99" s="4" cm="1">
        <f t="array" aca="1" ref="G99" ca="1">INDEX(Pedidos!F:F,'Pedido meta'!B99+1,1)</f>
        <v>44368.170618419041</v>
      </c>
      <c r="H99" s="4" t="str">
        <f t="shared" si="4"/>
        <v>Beber</v>
      </c>
      <c r="I99">
        <f t="shared" si="5"/>
        <v>525</v>
      </c>
    </row>
    <row r="100" spans="1:9" x14ac:dyDescent="0.25">
      <c r="A100" t="str">
        <f t="shared" ca="1" si="3"/>
        <v>INSERT INTO kom_orders_meta (pedido,meta,valor,cantidad,precio,creacion,categoria) VALUES ('24','producto','8','6','75','2021-06-22 16:23:04','Beber');</v>
      </c>
      <c r="B100" s="4">
        <v>24</v>
      </c>
      <c r="C100" s="4" t="s">
        <v>4</v>
      </c>
      <c r="D100" s="4">
        <v>8</v>
      </c>
      <c r="E100" s="4">
        <v>6</v>
      </c>
      <c r="F100" s="4">
        <v>75</v>
      </c>
      <c r="G100" s="4" cm="1">
        <f t="array" aca="1" ref="G100" ca="1">INDEX(Pedidos!F:F,'Pedido meta'!B100+1,1)</f>
        <v>44369.682682529441</v>
      </c>
      <c r="H100" s="4" t="str">
        <f t="shared" si="4"/>
        <v>Beber</v>
      </c>
      <c r="I100">
        <f t="shared" si="5"/>
        <v>450</v>
      </c>
    </row>
    <row r="101" spans="1:9" x14ac:dyDescent="0.25">
      <c r="A101" t="str">
        <f t="shared" ca="1" si="3"/>
        <v>INSERT INTO kom_orders_meta (pedido,meta,valor,cantidad,precio,creacion,categoria) VALUES ('34','producto','7','10','90','2022-01-02 04:19:36','Beber');</v>
      </c>
      <c r="B101" s="4">
        <v>34</v>
      </c>
      <c r="C101" s="4" t="s">
        <v>4</v>
      </c>
      <c r="D101" s="4">
        <v>7</v>
      </c>
      <c r="E101" s="4">
        <v>10</v>
      </c>
      <c r="F101" s="4">
        <v>90</v>
      </c>
      <c r="G101" s="4" cm="1">
        <f t="array" aca="1" ref="G101" ca="1">INDEX(Pedidos!F:F,'Pedido meta'!B101+1,1)</f>
        <v>44563.180278569329</v>
      </c>
      <c r="H101" s="4" t="str">
        <f t="shared" si="4"/>
        <v>Beber</v>
      </c>
      <c r="I101">
        <f t="shared" si="5"/>
        <v>900</v>
      </c>
    </row>
    <row r="102" spans="1:9" x14ac:dyDescent="0.25">
      <c r="A102" t="str">
        <f t="shared" ca="1" si="3"/>
        <v>INSERT INTO kom_orders_meta (pedido,meta,valor,cantidad,precio,creacion,categoria) VALUES ('96','producto','4','6','123','2021-11-27 19:52:53','Beber');</v>
      </c>
      <c r="B102" s="4">
        <v>96</v>
      </c>
      <c r="C102" s="4" t="s">
        <v>4</v>
      </c>
      <c r="D102" s="4">
        <v>4</v>
      </c>
      <c r="E102" s="4">
        <v>6</v>
      </c>
      <c r="F102" s="4">
        <v>123</v>
      </c>
      <c r="G102" s="4" cm="1">
        <f t="array" aca="1" ref="G102" ca="1">INDEX(Pedidos!F:F,'Pedido meta'!B102+1,1)</f>
        <v>44527.828393503383</v>
      </c>
      <c r="H102" s="4" t="str">
        <f t="shared" si="4"/>
        <v>Beber</v>
      </c>
      <c r="I102">
        <f t="shared" si="5"/>
        <v>738</v>
      </c>
    </row>
    <row r="103" spans="1:9" x14ac:dyDescent="0.25">
      <c r="A103" t="str">
        <f t="shared" ca="1" si="3"/>
        <v>INSERT INTO kom_orders_meta (pedido,meta,valor,cantidad,precio,creacion,categoria) VALUES ('12','producto','10','9','1000','2021-08-02 22:21:31','Paquetes');</v>
      </c>
      <c r="B103" s="4">
        <v>12</v>
      </c>
      <c r="C103" s="4" t="s">
        <v>4</v>
      </c>
      <c r="D103" s="4">
        <v>10</v>
      </c>
      <c r="E103" s="4">
        <v>9</v>
      </c>
      <c r="F103" s="4">
        <v>1000</v>
      </c>
      <c r="G103" s="4" cm="1">
        <f t="array" aca="1" ref="G103" ca="1">INDEX(Pedidos!F:F,'Pedido meta'!B103+1,1)</f>
        <v>44410.931609069543</v>
      </c>
      <c r="H103" s="4" t="str">
        <f t="shared" si="4"/>
        <v>Paquetes</v>
      </c>
      <c r="I103">
        <f t="shared" si="5"/>
        <v>9000</v>
      </c>
    </row>
    <row r="104" spans="1:9" x14ac:dyDescent="0.25">
      <c r="A104" t="str">
        <f t="shared" ca="1" si="3"/>
        <v>INSERT INTO kom_orders_meta (pedido,meta,valor,cantidad,precio,creacion,categoria) VALUES ('95','producto','8','9','75','2021-08-15 21:59:06','Beber');</v>
      </c>
      <c r="B104" s="4">
        <v>95</v>
      </c>
      <c r="C104" s="4" t="s">
        <v>4</v>
      </c>
      <c r="D104" s="4">
        <v>8</v>
      </c>
      <c r="E104" s="4">
        <v>9</v>
      </c>
      <c r="F104" s="4">
        <v>75</v>
      </c>
      <c r="G104" s="4" cm="1">
        <f t="array" aca="1" ref="G104" ca="1">INDEX(Pedidos!F:F,'Pedido meta'!B104+1,1)</f>
        <v>44423.91604698445</v>
      </c>
      <c r="H104" s="4" t="str">
        <f t="shared" si="4"/>
        <v>Beber</v>
      </c>
      <c r="I104">
        <f t="shared" si="5"/>
        <v>675</v>
      </c>
    </row>
    <row r="105" spans="1:9" x14ac:dyDescent="0.25">
      <c r="A105" t="str">
        <f t="shared" ca="1" si="3"/>
        <v>INSERT INTO kom_orders_meta (pedido,meta,valor,cantidad,precio,creacion,categoria) VALUES ('73','producto','4','1','123','2021-05-22 10:22:08','Beber');</v>
      </c>
      <c r="B105" s="4">
        <v>73</v>
      </c>
      <c r="C105" s="4" t="s">
        <v>4</v>
      </c>
      <c r="D105" s="4">
        <v>4</v>
      </c>
      <c r="E105" s="4">
        <v>1</v>
      </c>
      <c r="F105" s="4">
        <v>123</v>
      </c>
      <c r="G105" s="4" cm="1">
        <f t="array" aca="1" ref="G105" ca="1">INDEX(Pedidos!F:F,'Pedido meta'!B105+1,1)</f>
        <v>44338.432042237211</v>
      </c>
      <c r="H105" s="4" t="str">
        <f t="shared" si="4"/>
        <v>Beber</v>
      </c>
      <c r="I105">
        <f t="shared" si="5"/>
        <v>123</v>
      </c>
    </row>
    <row r="106" spans="1:9" x14ac:dyDescent="0.25">
      <c r="A106" t="str">
        <f t="shared" ca="1" si="3"/>
        <v>INSERT INTO kom_orders_meta (pedido,meta,valor,cantidad,precio,creacion,categoria) VALUES ('29','producto','3','8','55','2021-06-19 04:08:29','Beber');</v>
      </c>
      <c r="B106" s="4">
        <v>29</v>
      </c>
      <c r="C106" s="4" t="s">
        <v>4</v>
      </c>
      <c r="D106" s="4">
        <v>3</v>
      </c>
      <c r="E106" s="4">
        <v>8</v>
      </c>
      <c r="F106" s="4">
        <v>55</v>
      </c>
      <c r="G106" s="4" cm="1">
        <f t="array" aca="1" ref="G106" ca="1">INDEX(Pedidos!F:F,'Pedido meta'!B106+1,1)</f>
        <v>44366.172555876656</v>
      </c>
      <c r="H106" s="4" t="str">
        <f t="shared" si="4"/>
        <v>Beber</v>
      </c>
      <c r="I106">
        <f t="shared" si="5"/>
        <v>440</v>
      </c>
    </row>
    <row r="107" spans="1:9" x14ac:dyDescent="0.25">
      <c r="A107" t="str">
        <f t="shared" ca="1" si="3"/>
        <v>INSERT INTO kom_orders_meta (pedido,meta,valor,cantidad,precio,creacion,categoria) VALUES ('13','producto','10','12','1000','2021-05-26 18:21:49','Paquetes');</v>
      </c>
      <c r="B107" s="4">
        <v>13</v>
      </c>
      <c r="C107" s="4" t="s">
        <v>4</v>
      </c>
      <c r="D107" s="4">
        <v>10</v>
      </c>
      <c r="E107" s="4">
        <v>12</v>
      </c>
      <c r="F107" s="4">
        <v>1000</v>
      </c>
      <c r="G107" s="4" cm="1">
        <f t="array" aca="1" ref="G107" ca="1">INDEX(Pedidos!F:F,'Pedido meta'!B107+1,1)</f>
        <v>44342.765153215136</v>
      </c>
      <c r="H107" s="4" t="str">
        <f t="shared" si="4"/>
        <v>Paquetes</v>
      </c>
      <c r="I107">
        <f t="shared" si="5"/>
        <v>12000</v>
      </c>
    </row>
    <row r="108" spans="1:9" x14ac:dyDescent="0.25">
      <c r="A108" t="str">
        <f t="shared" ca="1" si="3"/>
        <v>INSERT INTO kom_orders_meta (pedido,meta,valor,cantidad,precio,creacion,categoria) VALUES ('28','producto','2','11','200','2021-06-21 04:05:41','Beber');</v>
      </c>
      <c r="B108" s="4">
        <v>28</v>
      </c>
      <c r="C108" s="4" t="s">
        <v>4</v>
      </c>
      <c r="D108" s="4">
        <v>2</v>
      </c>
      <c r="E108" s="4">
        <v>11</v>
      </c>
      <c r="F108" s="4">
        <v>200</v>
      </c>
      <c r="G108" s="4" cm="1">
        <f t="array" aca="1" ref="G108" ca="1">INDEX(Pedidos!F:F,'Pedido meta'!B108+1,1)</f>
        <v>44368.170618419041</v>
      </c>
      <c r="H108" s="4" t="str">
        <f t="shared" si="4"/>
        <v>Beber</v>
      </c>
      <c r="I108">
        <f t="shared" si="5"/>
        <v>2200</v>
      </c>
    </row>
    <row r="109" spans="1:9" x14ac:dyDescent="0.25">
      <c r="A109" t="str">
        <f t="shared" ca="1" si="3"/>
        <v>INSERT INTO kom_orders_meta (pedido,meta,valor,cantidad,precio,creacion,categoria) VALUES ('22','producto','9','6','870','2021-11-07 02:44:30','Beber');</v>
      </c>
      <c r="B109" s="4">
        <v>22</v>
      </c>
      <c r="C109" s="4" t="s">
        <v>4</v>
      </c>
      <c r="D109" s="4">
        <v>9</v>
      </c>
      <c r="E109" s="4">
        <v>6</v>
      </c>
      <c r="F109" s="4">
        <v>870</v>
      </c>
      <c r="G109" s="4" cm="1">
        <f t="array" aca="1" ref="G109" ca="1">INDEX(Pedidos!F:F,'Pedido meta'!B109+1,1)</f>
        <v>44507.114239352588</v>
      </c>
      <c r="H109" s="4" t="str">
        <f t="shared" si="4"/>
        <v>Beber</v>
      </c>
      <c r="I109">
        <f t="shared" si="5"/>
        <v>5220</v>
      </c>
    </row>
    <row r="110" spans="1:9" x14ac:dyDescent="0.25">
      <c r="A110" t="str">
        <f t="shared" ca="1" si="3"/>
        <v>INSERT INTO kom_orders_meta (pedido,meta,valor,cantidad,precio,creacion,categoria) VALUES ('67','producto','5','12','100','2021-05-26 06:33:19','Paquetes');</v>
      </c>
      <c r="B110" s="4">
        <v>67</v>
      </c>
      <c r="C110" s="4" t="s">
        <v>4</v>
      </c>
      <c r="D110" s="4">
        <v>5</v>
      </c>
      <c r="E110" s="4">
        <v>12</v>
      </c>
      <c r="F110" s="4">
        <v>100</v>
      </c>
      <c r="G110" s="4" cm="1">
        <f t="array" aca="1" ref="G110" ca="1">INDEX(Pedidos!F:F,'Pedido meta'!B110+1,1)</f>
        <v>44342.273141660837</v>
      </c>
      <c r="H110" s="4" t="str">
        <f t="shared" si="4"/>
        <v>Paquetes</v>
      </c>
      <c r="I110">
        <f t="shared" si="5"/>
        <v>1200</v>
      </c>
    </row>
    <row r="111" spans="1:9" x14ac:dyDescent="0.25">
      <c r="A111" t="str">
        <f t="shared" ca="1" si="3"/>
        <v>INSERT INTO kom_orders_meta (pedido,meta,valor,cantidad,precio,creacion,categoria) VALUES ('93','producto','8','1','75','2022-01-03 13:07:11','Beber');</v>
      </c>
      <c r="B111" s="4">
        <v>93</v>
      </c>
      <c r="C111" s="4" t="s">
        <v>4</v>
      </c>
      <c r="D111" s="4">
        <v>8</v>
      </c>
      <c r="E111" s="4">
        <v>1</v>
      </c>
      <c r="F111" s="4">
        <v>75</v>
      </c>
      <c r="G111" s="4" cm="1">
        <f t="array" aca="1" ref="G111" ca="1">INDEX(Pedidos!F:F,'Pedido meta'!B111+1,1)</f>
        <v>44564.546655330028</v>
      </c>
      <c r="H111" s="4" t="str">
        <f t="shared" si="4"/>
        <v>Beber</v>
      </c>
      <c r="I111">
        <f t="shared" si="5"/>
        <v>75</v>
      </c>
    </row>
    <row r="112" spans="1:9" x14ac:dyDescent="0.25">
      <c r="A112" t="str">
        <f t="shared" ca="1" si="3"/>
        <v>INSERT INTO kom_orders_meta (pedido,meta,valor,cantidad,precio,creacion,categoria) VALUES ('68','producto','9','6','870','2021-08-12 06:50:11','Beber');</v>
      </c>
      <c r="B112" s="4">
        <v>68</v>
      </c>
      <c r="C112" s="4" t="s">
        <v>4</v>
      </c>
      <c r="D112" s="4">
        <v>9</v>
      </c>
      <c r="E112" s="4">
        <v>6</v>
      </c>
      <c r="F112" s="4">
        <v>870</v>
      </c>
      <c r="G112" s="4" cm="1">
        <f t="array" aca="1" ref="G112" ca="1">INDEX(Pedidos!F:F,'Pedido meta'!B112+1,1)</f>
        <v>44420.284844379748</v>
      </c>
      <c r="H112" s="4" t="str">
        <f t="shared" si="4"/>
        <v>Beber</v>
      </c>
      <c r="I112">
        <f t="shared" si="5"/>
        <v>5220</v>
      </c>
    </row>
    <row r="113" spans="1:9" x14ac:dyDescent="0.25">
      <c r="A113" t="str">
        <f t="shared" ca="1" si="3"/>
        <v>INSERT INTO kom_orders_meta (pedido,meta,valor,cantidad,precio,creacion,categoria) VALUES ('70','producto','1','10','23.31','2021-07-13 04:18:15','Comer');</v>
      </c>
      <c r="B113" s="4">
        <v>70</v>
      </c>
      <c r="C113" s="4" t="s">
        <v>4</v>
      </c>
      <c r="D113" s="4">
        <v>1</v>
      </c>
      <c r="E113" s="4">
        <v>10</v>
      </c>
      <c r="F113" s="4">
        <v>23.31</v>
      </c>
      <c r="G113" s="4" cm="1">
        <f t="array" aca="1" ref="G113" ca="1">INDEX(Pedidos!F:F,'Pedido meta'!B113+1,1)</f>
        <v>44390.179344448545</v>
      </c>
      <c r="H113" s="4" t="str">
        <f t="shared" si="4"/>
        <v>Comer</v>
      </c>
      <c r="I113">
        <f t="shared" si="5"/>
        <v>233.1</v>
      </c>
    </row>
    <row r="114" spans="1:9" x14ac:dyDescent="0.25">
      <c r="A114" t="str">
        <f t="shared" ca="1" si="3"/>
        <v>INSERT INTO kom_orders_meta (pedido,meta,valor,cantidad,precio,creacion,categoria) VALUES ('73','producto','7','7','90','2021-05-22 10:22:08','Beber');</v>
      </c>
      <c r="B114" s="4">
        <v>73</v>
      </c>
      <c r="C114" s="4" t="s">
        <v>4</v>
      </c>
      <c r="D114" s="4">
        <v>7</v>
      </c>
      <c r="E114" s="4">
        <v>7</v>
      </c>
      <c r="F114" s="4">
        <v>90</v>
      </c>
      <c r="G114" s="4" cm="1">
        <f t="array" aca="1" ref="G114" ca="1">INDEX(Pedidos!F:F,'Pedido meta'!B114+1,1)</f>
        <v>44338.432042237211</v>
      </c>
      <c r="H114" s="4" t="str">
        <f t="shared" si="4"/>
        <v>Beber</v>
      </c>
      <c r="I114">
        <f t="shared" si="5"/>
        <v>630</v>
      </c>
    </row>
    <row r="115" spans="1:9" x14ac:dyDescent="0.25">
      <c r="A115" t="str">
        <f t="shared" ca="1" si="3"/>
        <v>INSERT INTO kom_orders_meta (pedido,meta,valor,cantidad,precio,creacion,categoria) VALUES ('77','producto','3','9','55','2021-05-31 05:08:15','Beber');</v>
      </c>
      <c r="B115" s="4">
        <v>77</v>
      </c>
      <c r="C115" s="4" t="s">
        <v>4</v>
      </c>
      <c r="D115" s="4">
        <v>3</v>
      </c>
      <c r="E115" s="4">
        <v>9</v>
      </c>
      <c r="F115" s="4">
        <v>55</v>
      </c>
      <c r="G115" s="4" cm="1">
        <f t="array" aca="1" ref="G115" ca="1">INDEX(Pedidos!F:F,'Pedido meta'!B115+1,1)</f>
        <v>44347.21405955909</v>
      </c>
      <c r="H115" s="4" t="str">
        <f t="shared" si="4"/>
        <v>Beber</v>
      </c>
      <c r="I115">
        <f t="shared" si="5"/>
        <v>495</v>
      </c>
    </row>
    <row r="116" spans="1:9" x14ac:dyDescent="0.25">
      <c r="A116" t="str">
        <f t="shared" ca="1" si="3"/>
        <v>INSERT INTO kom_orders_meta (pedido,meta,valor,cantidad,precio,creacion,categoria) VALUES ('77','producto','9','2','870','2021-05-31 05:08:15','Beber');</v>
      </c>
      <c r="B116" s="4">
        <v>77</v>
      </c>
      <c r="C116" s="4" t="s">
        <v>4</v>
      </c>
      <c r="D116" s="4">
        <v>9</v>
      </c>
      <c r="E116" s="4">
        <v>2</v>
      </c>
      <c r="F116" s="4">
        <v>870</v>
      </c>
      <c r="G116" s="4" cm="1">
        <f t="array" aca="1" ref="G116" ca="1">INDEX(Pedidos!F:F,'Pedido meta'!B116+1,1)</f>
        <v>44347.21405955909</v>
      </c>
      <c r="H116" s="4" t="str">
        <f t="shared" si="4"/>
        <v>Beber</v>
      </c>
      <c r="I116">
        <f t="shared" si="5"/>
        <v>1740</v>
      </c>
    </row>
    <row r="117" spans="1:9" x14ac:dyDescent="0.25">
      <c r="A117" t="str">
        <f t="shared" ca="1" si="3"/>
        <v>INSERT INTO kom_orders_meta (pedido,meta,valor,cantidad,precio,creacion,categoria) VALUES ('99','producto','6','1','400','2021-12-13 10:54:32','Comer');</v>
      </c>
      <c r="B117" s="4">
        <v>99</v>
      </c>
      <c r="C117" s="4" t="s">
        <v>4</v>
      </c>
      <c r="D117" s="4">
        <v>6</v>
      </c>
      <c r="E117" s="4">
        <v>1</v>
      </c>
      <c r="F117" s="4">
        <v>400</v>
      </c>
      <c r="G117" s="4" cm="1">
        <f t="array" aca="1" ref="G117" ca="1">INDEX(Pedidos!F:F,'Pedido meta'!B117+1,1)</f>
        <v>44543.454541079554</v>
      </c>
      <c r="H117" s="4" t="str">
        <f t="shared" si="4"/>
        <v>Comer</v>
      </c>
      <c r="I117">
        <f t="shared" si="5"/>
        <v>400</v>
      </c>
    </row>
    <row r="118" spans="1:9" x14ac:dyDescent="0.25">
      <c r="A118" t="str">
        <f t="shared" ca="1" si="3"/>
        <v>INSERT INTO kom_orders_meta (pedido,meta,valor,cantidad,precio,creacion,categoria) VALUES ('75','producto','7','9','90','2021-06-27 20:42:59','Beber');</v>
      </c>
      <c r="B118" s="4">
        <v>75</v>
      </c>
      <c r="C118" s="4" t="s">
        <v>4</v>
      </c>
      <c r="D118" s="4">
        <v>7</v>
      </c>
      <c r="E118" s="4">
        <v>9</v>
      </c>
      <c r="F118" s="4">
        <v>90</v>
      </c>
      <c r="G118" s="4" cm="1">
        <f t="array" aca="1" ref="G118" ca="1">INDEX(Pedidos!F:F,'Pedido meta'!B118+1,1)</f>
        <v>44374.863179698405</v>
      </c>
      <c r="H118" s="4" t="str">
        <f t="shared" si="4"/>
        <v>Beber</v>
      </c>
      <c r="I118">
        <f t="shared" si="5"/>
        <v>810</v>
      </c>
    </row>
    <row r="119" spans="1:9" x14ac:dyDescent="0.25">
      <c r="A119" t="str">
        <f t="shared" ca="1" si="3"/>
        <v>INSERT INTO kom_orders_meta (pedido,meta,valor,cantidad,precio,creacion,categoria) VALUES ('18','producto','5','10','100','2021-08-12 05:10:47','Paquetes');</v>
      </c>
      <c r="B119" s="4">
        <v>18</v>
      </c>
      <c r="C119" s="4" t="s">
        <v>4</v>
      </c>
      <c r="D119" s="4">
        <v>5</v>
      </c>
      <c r="E119" s="4">
        <v>10</v>
      </c>
      <c r="F119" s="4">
        <v>100</v>
      </c>
      <c r="G119" s="4" cm="1">
        <f t="array" aca="1" ref="G119" ca="1">INDEX(Pedidos!F:F,'Pedido meta'!B119+1,1)</f>
        <v>44420.215825397332</v>
      </c>
      <c r="H119" s="4" t="str">
        <f t="shared" si="4"/>
        <v>Paquetes</v>
      </c>
      <c r="I119">
        <f t="shared" si="5"/>
        <v>1000</v>
      </c>
    </row>
    <row r="120" spans="1:9" x14ac:dyDescent="0.25">
      <c r="A120" t="str">
        <f t="shared" ca="1" si="3"/>
        <v>INSERT INTO kom_orders_meta (pedido,meta,valor,cantidad,precio,creacion,categoria) VALUES ('60','producto','10','6','1000','2021-09-04 22:42:18','Paquetes');</v>
      </c>
      <c r="B120" s="4">
        <v>60</v>
      </c>
      <c r="C120" s="4" t="s">
        <v>4</v>
      </c>
      <c r="D120" s="4">
        <v>10</v>
      </c>
      <c r="E120" s="4">
        <v>6</v>
      </c>
      <c r="F120" s="4">
        <v>1000</v>
      </c>
      <c r="G120" s="4" cm="1">
        <f t="array" aca="1" ref="G120" ca="1">INDEX(Pedidos!F:F,'Pedido meta'!B120+1,1)</f>
        <v>44443.946036956106</v>
      </c>
      <c r="H120" s="4" t="str">
        <f t="shared" si="4"/>
        <v>Paquetes</v>
      </c>
      <c r="I120">
        <f t="shared" si="5"/>
        <v>6000</v>
      </c>
    </row>
    <row r="121" spans="1:9" x14ac:dyDescent="0.25">
      <c r="A121" t="str">
        <f t="shared" ca="1" si="3"/>
        <v>INSERT INTO kom_orders_meta (pedido,meta,valor,cantidad,precio,creacion,categoria) VALUES ('21','producto','5','8','100','2022-02-04 14:28:41','Paquetes');</v>
      </c>
      <c r="B121" s="4">
        <v>21</v>
      </c>
      <c r="C121" s="4" t="s">
        <v>4</v>
      </c>
      <c r="D121" s="4">
        <v>5</v>
      </c>
      <c r="E121" s="4">
        <v>8</v>
      </c>
      <c r="F121" s="4">
        <v>100</v>
      </c>
      <c r="G121" s="4" cm="1">
        <f t="array" aca="1" ref="G121" ca="1">INDEX(Pedidos!F:F,'Pedido meta'!B121+1,1)</f>
        <v>44596.603254693124</v>
      </c>
      <c r="H121" s="4" t="str">
        <f t="shared" si="4"/>
        <v>Paquetes</v>
      </c>
      <c r="I121">
        <f t="shared" si="5"/>
        <v>800</v>
      </c>
    </row>
    <row r="122" spans="1:9" x14ac:dyDescent="0.25">
      <c r="A122" t="str">
        <f t="shared" ca="1" si="3"/>
        <v>INSERT INTO kom_orders_meta (pedido,meta,valor,cantidad,precio,creacion,categoria) VALUES ('61','producto','1','4','23.31','2021-08-14 21:04:03','Comer');</v>
      </c>
      <c r="B122" s="4">
        <v>61</v>
      </c>
      <c r="C122" s="4" t="s">
        <v>4</v>
      </c>
      <c r="D122" s="4">
        <v>1</v>
      </c>
      <c r="E122" s="4">
        <v>4</v>
      </c>
      <c r="F122" s="4">
        <v>23.31</v>
      </c>
      <c r="G122" s="4" cm="1">
        <f t="array" aca="1" ref="G122" ca="1">INDEX(Pedidos!F:F,'Pedido meta'!B122+1,1)</f>
        <v>44422.877807911107</v>
      </c>
      <c r="H122" s="4" t="str">
        <f t="shared" si="4"/>
        <v>Comer</v>
      </c>
      <c r="I122">
        <f t="shared" si="5"/>
        <v>93.24</v>
      </c>
    </row>
    <row r="123" spans="1:9" x14ac:dyDescent="0.25">
      <c r="A123" t="str">
        <f t="shared" ca="1" si="3"/>
        <v>INSERT INTO kom_orders_meta (pedido,meta,valor,cantidad,precio,creacion,categoria) VALUES ('92','producto','2','12','200','2021-12-26 02:04:29','Beber');</v>
      </c>
      <c r="B123" s="4">
        <v>92</v>
      </c>
      <c r="C123" s="4" t="s">
        <v>4</v>
      </c>
      <c r="D123" s="4">
        <v>2</v>
      </c>
      <c r="E123" s="4">
        <v>12</v>
      </c>
      <c r="F123" s="4">
        <v>200</v>
      </c>
      <c r="G123" s="4" cm="1">
        <f t="array" aca="1" ref="G123" ca="1">INDEX(Pedidos!F:F,'Pedido meta'!B123+1,1)</f>
        <v>44556.086446628055</v>
      </c>
      <c r="H123" s="4" t="str">
        <f t="shared" si="4"/>
        <v>Beber</v>
      </c>
      <c r="I123">
        <f t="shared" si="5"/>
        <v>2400</v>
      </c>
    </row>
    <row r="124" spans="1:9" x14ac:dyDescent="0.25">
      <c r="A124" t="str">
        <f t="shared" ca="1" si="3"/>
        <v>INSERT INTO kom_orders_meta (pedido,meta,valor,cantidad,precio,creacion,categoria) VALUES ('74','producto','8','12','75','2021-09-08 09:18:34','Beber');</v>
      </c>
      <c r="B124" s="4">
        <v>74</v>
      </c>
      <c r="C124" s="4" t="s">
        <v>4</v>
      </c>
      <c r="D124" s="4">
        <v>8</v>
      </c>
      <c r="E124" s="4">
        <v>12</v>
      </c>
      <c r="F124" s="4">
        <v>75</v>
      </c>
      <c r="G124" s="4" cm="1">
        <f t="array" aca="1" ref="G124" ca="1">INDEX(Pedidos!F:F,'Pedido meta'!B124+1,1)</f>
        <v>44447.387888239107</v>
      </c>
      <c r="H124" s="4" t="str">
        <f t="shared" si="4"/>
        <v>Beber</v>
      </c>
      <c r="I124">
        <f t="shared" si="5"/>
        <v>900</v>
      </c>
    </row>
    <row r="125" spans="1:9" x14ac:dyDescent="0.25">
      <c r="A125" t="str">
        <f t="shared" ca="1" si="3"/>
        <v>INSERT INTO kom_orders_meta (pedido,meta,valor,cantidad,precio,creacion,categoria) VALUES ('79','producto','10','9','1000','2021-10-02 00:26:55','Paquetes');</v>
      </c>
      <c r="B125" s="4">
        <v>79</v>
      </c>
      <c r="C125" s="4" t="s">
        <v>4</v>
      </c>
      <c r="D125" s="4">
        <v>10</v>
      </c>
      <c r="E125" s="4">
        <v>9</v>
      </c>
      <c r="F125" s="4">
        <v>1000</v>
      </c>
      <c r="G125" s="4" cm="1">
        <f t="array" aca="1" ref="G125" ca="1">INDEX(Pedidos!F:F,'Pedido meta'!B125+1,1)</f>
        <v>44471.018691010671</v>
      </c>
      <c r="H125" s="4" t="str">
        <f t="shared" si="4"/>
        <v>Paquetes</v>
      </c>
      <c r="I125">
        <f t="shared" si="5"/>
        <v>9000</v>
      </c>
    </row>
    <row r="126" spans="1:9" x14ac:dyDescent="0.25">
      <c r="A126" t="str">
        <f t="shared" ca="1" si="3"/>
        <v>INSERT INTO kom_orders_meta (pedido,meta,valor,cantidad,precio,creacion,categoria) VALUES ('36','producto','9','12','870','2021-08-04 16:18:56','Beber');</v>
      </c>
      <c r="B126" s="4">
        <v>36</v>
      </c>
      <c r="C126" s="4" t="s">
        <v>4</v>
      </c>
      <c r="D126" s="4">
        <v>9</v>
      </c>
      <c r="E126" s="4">
        <v>12</v>
      </c>
      <c r="F126" s="4">
        <v>870</v>
      </c>
      <c r="G126" s="4" cm="1">
        <f t="array" aca="1" ref="G126" ca="1">INDEX(Pedidos!F:F,'Pedido meta'!B126+1,1)</f>
        <v>44412.679809617293</v>
      </c>
      <c r="H126" s="4" t="str">
        <f t="shared" si="4"/>
        <v>Beber</v>
      </c>
      <c r="I126">
        <f t="shared" si="5"/>
        <v>10440</v>
      </c>
    </row>
    <row r="127" spans="1:9" x14ac:dyDescent="0.25">
      <c r="A127" t="str">
        <f t="shared" ca="1" si="3"/>
        <v>INSERT INTO kom_orders_meta (pedido,meta,valor,cantidad,precio,creacion,categoria) VALUES ('85','producto','5','5','100','2021-10-02 16:06:07','Paquetes');</v>
      </c>
      <c r="B127" s="4">
        <v>85</v>
      </c>
      <c r="C127" s="4" t="s">
        <v>4</v>
      </c>
      <c r="D127" s="4">
        <v>5</v>
      </c>
      <c r="E127" s="4">
        <v>5</v>
      </c>
      <c r="F127" s="4">
        <v>100</v>
      </c>
      <c r="G127" s="4" cm="1">
        <f t="array" aca="1" ref="G127" ca="1">INDEX(Pedidos!F:F,'Pedido meta'!B127+1,1)</f>
        <v>44471.670912130605</v>
      </c>
      <c r="H127" s="4" t="str">
        <f t="shared" si="4"/>
        <v>Paquetes</v>
      </c>
      <c r="I127">
        <f t="shared" si="5"/>
        <v>500</v>
      </c>
    </row>
    <row r="128" spans="1:9" x14ac:dyDescent="0.25">
      <c r="A128" t="str">
        <f t="shared" ca="1" si="3"/>
        <v>INSERT INTO kom_orders_meta (pedido,meta,valor,cantidad,precio,creacion,categoria) VALUES ('24','producto','3','2','55','2021-06-22 16:23:04','Beber');</v>
      </c>
      <c r="B128" s="4">
        <v>24</v>
      </c>
      <c r="C128" s="4" t="s">
        <v>4</v>
      </c>
      <c r="D128" s="4">
        <v>3</v>
      </c>
      <c r="E128" s="4">
        <v>2</v>
      </c>
      <c r="F128" s="4">
        <v>55</v>
      </c>
      <c r="G128" s="4" cm="1">
        <f t="array" aca="1" ref="G128" ca="1">INDEX(Pedidos!F:F,'Pedido meta'!B128+1,1)</f>
        <v>44369.682682529441</v>
      </c>
      <c r="H128" s="4" t="str">
        <f t="shared" si="4"/>
        <v>Beber</v>
      </c>
      <c r="I128">
        <f t="shared" si="5"/>
        <v>110</v>
      </c>
    </row>
    <row r="129" spans="1:9" x14ac:dyDescent="0.25">
      <c r="A129" t="str">
        <f t="shared" ca="1" si="3"/>
        <v>INSERT INTO kom_orders_meta (pedido,meta,valor,cantidad,precio,creacion,categoria) VALUES ('64','producto','5','6','100','2021-11-20 18:24:33','Paquetes');</v>
      </c>
      <c r="B129" s="4">
        <v>64</v>
      </c>
      <c r="C129" s="4" t="s">
        <v>4</v>
      </c>
      <c r="D129" s="4">
        <v>5</v>
      </c>
      <c r="E129" s="4">
        <v>6</v>
      </c>
      <c r="F129" s="4">
        <v>100</v>
      </c>
      <c r="G129" s="4" cm="1">
        <f t="array" aca="1" ref="G129" ca="1">INDEX(Pedidos!F:F,'Pedido meta'!B129+1,1)</f>
        <v>44520.767046184323</v>
      </c>
      <c r="H129" s="4" t="str">
        <f t="shared" si="4"/>
        <v>Paquetes</v>
      </c>
      <c r="I129">
        <f t="shared" si="5"/>
        <v>600</v>
      </c>
    </row>
    <row r="130" spans="1:9" x14ac:dyDescent="0.25">
      <c r="A130" t="str">
        <f t="shared" ca="1" si="3"/>
        <v>INSERT INTO kom_orders_meta (pedido,meta,valor,cantidad,precio,creacion,categoria) VALUES ('60','producto','8','6','75','2021-09-04 22:42:18','Beber');</v>
      </c>
      <c r="B130" s="4">
        <v>60</v>
      </c>
      <c r="C130" s="4" t="s">
        <v>4</v>
      </c>
      <c r="D130" s="4">
        <v>8</v>
      </c>
      <c r="E130" s="4">
        <v>6</v>
      </c>
      <c r="F130" s="4">
        <v>75</v>
      </c>
      <c r="G130" s="4" cm="1">
        <f t="array" aca="1" ref="G130" ca="1">INDEX(Pedidos!F:F,'Pedido meta'!B130+1,1)</f>
        <v>44443.946036956106</v>
      </c>
      <c r="H130" s="4" t="str">
        <f t="shared" si="4"/>
        <v>Beber</v>
      </c>
      <c r="I130">
        <f t="shared" si="5"/>
        <v>450</v>
      </c>
    </row>
    <row r="131" spans="1:9" x14ac:dyDescent="0.25">
      <c r="A131" t="str">
        <f t="shared" ref="A131:A194" ca="1" si="6">"INSERT INTO "&amp;A$1&amp;" ("&amp;IF(B131="","",B$1)&amp;IF(C131="","",","&amp;C$1)&amp;IF(D131="","",","&amp;D$1)&amp;IF(E131="","",","&amp;E$1)&amp;IF(F131="","",","&amp;F$1)&amp;IF(G131="","",","&amp;G$1)&amp;IF(H131="","",","&amp;H$1)&amp;") VALUES ("&amp;IF(B131="","","'"&amp;B131&amp;"'")&amp;IF(C131="","",",'"&amp;C131&amp;"'")&amp;IF(D131="","",",'"&amp;D131&amp;"'")&amp;IF(E131="","",",'"&amp;E131&amp;"'")&amp;IF(F131="","",",'"&amp;F131&amp;"'")&amp;IF(G131="","",",'"&amp;TEXT(G131,"aaaa-mm-dd hh:mm:ss")&amp;"'")&amp;IF(H131="","",",'"&amp;H131&amp;"'")&amp;");"</f>
        <v>INSERT INTO kom_orders_meta (pedido,meta,valor,cantidad,precio,creacion,categoria) VALUES ('64','producto','9','1','870','2021-11-20 18:24:33','Beber');</v>
      </c>
      <c r="B131" s="4">
        <v>64</v>
      </c>
      <c r="C131" s="4" t="s">
        <v>4</v>
      </c>
      <c r="D131" s="4">
        <v>9</v>
      </c>
      <c r="E131" s="4">
        <v>1</v>
      </c>
      <c r="F131" s="4">
        <v>870</v>
      </c>
      <c r="G131" s="4" cm="1">
        <f t="array" aca="1" ref="G131" ca="1">INDEX(Pedidos!F:F,'Pedido meta'!B131+1,1)</f>
        <v>44520.767046184323</v>
      </c>
      <c r="H131" s="4" t="str">
        <f t="shared" ref="H131:H194" si="7">VLOOKUP(D131,$K$2:$M$11,3,FALSE)</f>
        <v>Beber</v>
      </c>
      <c r="I131">
        <f t="shared" ref="I131:I194" si="8">E131*F131</f>
        <v>870</v>
      </c>
    </row>
    <row r="132" spans="1:9" x14ac:dyDescent="0.25">
      <c r="A132" t="str">
        <f t="shared" ca="1" si="6"/>
        <v>INSERT INTO kom_orders_meta (pedido,meta,valor,cantidad,precio,creacion,categoria) VALUES ('96','producto','5','8','100','2021-11-27 19:52:53','Paquetes');</v>
      </c>
      <c r="B132" s="4">
        <v>96</v>
      </c>
      <c r="C132" s="4" t="s">
        <v>4</v>
      </c>
      <c r="D132" s="4">
        <v>5</v>
      </c>
      <c r="E132" s="4">
        <v>8</v>
      </c>
      <c r="F132" s="4">
        <v>100</v>
      </c>
      <c r="G132" s="4" cm="1">
        <f t="array" aca="1" ref="G132" ca="1">INDEX(Pedidos!F:F,'Pedido meta'!B132+1,1)</f>
        <v>44527.828393503383</v>
      </c>
      <c r="H132" s="4" t="str">
        <f t="shared" si="7"/>
        <v>Paquetes</v>
      </c>
      <c r="I132">
        <f t="shared" si="8"/>
        <v>800</v>
      </c>
    </row>
    <row r="133" spans="1:9" x14ac:dyDescent="0.25">
      <c r="A133" t="str">
        <f t="shared" ca="1" si="6"/>
        <v>INSERT INTO kom_orders_meta (pedido,meta,valor,cantidad,precio,creacion,categoria) VALUES ('45','producto','5','1','100','2021-05-23 10:02:51','Paquetes');</v>
      </c>
      <c r="B133" s="4">
        <v>45</v>
      </c>
      <c r="C133" s="4" t="s">
        <v>4</v>
      </c>
      <c r="D133" s="4">
        <v>5</v>
      </c>
      <c r="E133" s="4">
        <v>1</v>
      </c>
      <c r="F133" s="4">
        <v>100</v>
      </c>
      <c r="G133" s="4" cm="1">
        <f t="array" aca="1" ref="G133" ca="1">INDEX(Pedidos!F:F,'Pedido meta'!B133+1,1)</f>
        <v>44339.418645137579</v>
      </c>
      <c r="H133" s="4" t="str">
        <f t="shared" si="7"/>
        <v>Paquetes</v>
      </c>
      <c r="I133">
        <f t="shared" si="8"/>
        <v>100</v>
      </c>
    </row>
    <row r="134" spans="1:9" x14ac:dyDescent="0.25">
      <c r="A134" t="str">
        <f t="shared" ca="1" si="6"/>
        <v>INSERT INTO kom_orders_meta (pedido,meta,valor,cantidad,precio,creacion,categoria) VALUES ('66','producto','7','9','90','2021-12-18 09:48:14','Beber');</v>
      </c>
      <c r="B134" s="4">
        <v>66</v>
      </c>
      <c r="C134" s="4" t="s">
        <v>4</v>
      </c>
      <c r="D134" s="4">
        <v>7</v>
      </c>
      <c r="E134" s="4">
        <v>9</v>
      </c>
      <c r="F134" s="4">
        <v>90</v>
      </c>
      <c r="G134" s="4" cm="1">
        <f t="array" aca="1" ref="G134" ca="1">INDEX(Pedidos!F:F,'Pedido meta'!B134+1,1)</f>
        <v>44548.408497989534</v>
      </c>
      <c r="H134" s="4" t="str">
        <f t="shared" si="7"/>
        <v>Beber</v>
      </c>
      <c r="I134">
        <f t="shared" si="8"/>
        <v>810</v>
      </c>
    </row>
    <row r="135" spans="1:9" x14ac:dyDescent="0.25">
      <c r="A135" t="str">
        <f t="shared" ca="1" si="6"/>
        <v>INSERT INTO kom_orders_meta (pedido,meta,valor,cantidad,precio,creacion,categoria) VALUES ('89','producto','8','7','75','2021-06-27 18:32:08','Beber');</v>
      </c>
      <c r="B135" s="4">
        <v>89</v>
      </c>
      <c r="C135" s="4" t="s">
        <v>4</v>
      </c>
      <c r="D135" s="4">
        <v>8</v>
      </c>
      <c r="E135" s="4">
        <v>7</v>
      </c>
      <c r="F135" s="4">
        <v>75</v>
      </c>
      <c r="G135" s="4" cm="1">
        <f t="array" aca="1" ref="G135" ca="1">INDEX(Pedidos!F:F,'Pedido meta'!B135+1,1)</f>
        <v>44374.772317076495</v>
      </c>
      <c r="H135" s="4" t="str">
        <f t="shared" si="7"/>
        <v>Beber</v>
      </c>
      <c r="I135">
        <f t="shared" si="8"/>
        <v>525</v>
      </c>
    </row>
    <row r="136" spans="1:9" x14ac:dyDescent="0.25">
      <c r="A136" t="str">
        <f t="shared" ca="1" si="6"/>
        <v>INSERT INTO kom_orders_meta (pedido,meta,valor,cantidad,precio,creacion,categoria) VALUES ('24','producto','8','9','75','2021-06-22 16:23:04','Beber');</v>
      </c>
      <c r="B136" s="4">
        <v>24</v>
      </c>
      <c r="C136" s="4" t="s">
        <v>4</v>
      </c>
      <c r="D136" s="4">
        <v>8</v>
      </c>
      <c r="E136" s="4">
        <v>9</v>
      </c>
      <c r="F136" s="4">
        <v>75</v>
      </c>
      <c r="G136" s="4" cm="1">
        <f t="array" aca="1" ref="G136" ca="1">INDEX(Pedidos!F:F,'Pedido meta'!B136+1,1)</f>
        <v>44369.682682529441</v>
      </c>
      <c r="H136" s="4" t="str">
        <f t="shared" si="7"/>
        <v>Beber</v>
      </c>
      <c r="I136">
        <f t="shared" si="8"/>
        <v>675</v>
      </c>
    </row>
    <row r="137" spans="1:9" x14ac:dyDescent="0.25">
      <c r="A137" t="str">
        <f t="shared" ca="1" si="6"/>
        <v>INSERT INTO kom_orders_meta (pedido,meta,valor,cantidad,precio,creacion,categoria) VALUES ('40','producto','3','4','55','2021-05-26 13:21:09','Beber');</v>
      </c>
      <c r="B137" s="4">
        <v>40</v>
      </c>
      <c r="C137" s="4" t="s">
        <v>4</v>
      </c>
      <c r="D137" s="4">
        <v>3</v>
      </c>
      <c r="E137" s="4">
        <v>4</v>
      </c>
      <c r="F137" s="4">
        <v>55</v>
      </c>
      <c r="G137" s="4" cm="1">
        <f t="array" aca="1" ref="G137" ca="1">INDEX(Pedidos!F:F,'Pedido meta'!B137+1,1)</f>
        <v>44342.556358991475</v>
      </c>
      <c r="H137" s="4" t="str">
        <f t="shared" si="7"/>
        <v>Beber</v>
      </c>
      <c r="I137">
        <f t="shared" si="8"/>
        <v>220</v>
      </c>
    </row>
    <row r="138" spans="1:9" x14ac:dyDescent="0.25">
      <c r="A138" t="str">
        <f t="shared" ca="1" si="6"/>
        <v>INSERT INTO kom_orders_meta (pedido,meta,valor,cantidad,precio,creacion,categoria) VALUES ('70','producto','5','10','100','2021-07-13 04:18:15','Paquetes');</v>
      </c>
      <c r="B138" s="4">
        <v>70</v>
      </c>
      <c r="C138" s="4" t="s">
        <v>4</v>
      </c>
      <c r="D138" s="4">
        <v>5</v>
      </c>
      <c r="E138" s="4">
        <v>10</v>
      </c>
      <c r="F138" s="4">
        <v>100</v>
      </c>
      <c r="G138" s="4" cm="1">
        <f t="array" aca="1" ref="G138" ca="1">INDEX(Pedidos!F:F,'Pedido meta'!B138+1,1)</f>
        <v>44390.179344448545</v>
      </c>
      <c r="H138" s="4" t="str">
        <f t="shared" si="7"/>
        <v>Paquetes</v>
      </c>
      <c r="I138">
        <f t="shared" si="8"/>
        <v>1000</v>
      </c>
    </row>
    <row r="139" spans="1:9" x14ac:dyDescent="0.25">
      <c r="A139" t="str">
        <f t="shared" ca="1" si="6"/>
        <v>INSERT INTO kom_orders_meta (pedido,meta,valor,cantidad,precio,creacion,categoria) VALUES ('84','producto','9','11','870','2021-12-16 04:50:52','Beber');</v>
      </c>
      <c r="B139" s="4">
        <v>84</v>
      </c>
      <c r="C139" s="4" t="s">
        <v>4</v>
      </c>
      <c r="D139" s="4">
        <v>9</v>
      </c>
      <c r="E139" s="4">
        <v>11</v>
      </c>
      <c r="F139" s="4">
        <v>870</v>
      </c>
      <c r="G139" s="4" cm="1">
        <f t="array" aca="1" ref="G139" ca="1">INDEX(Pedidos!F:F,'Pedido meta'!B139+1,1)</f>
        <v>44546.201985864114</v>
      </c>
      <c r="H139" s="4" t="str">
        <f t="shared" si="7"/>
        <v>Beber</v>
      </c>
      <c r="I139">
        <f t="shared" si="8"/>
        <v>9570</v>
      </c>
    </row>
    <row r="140" spans="1:9" x14ac:dyDescent="0.25">
      <c r="A140" t="str">
        <f t="shared" ca="1" si="6"/>
        <v>INSERT INTO kom_orders_meta (pedido,meta,valor,cantidad,precio,creacion,categoria) VALUES ('69','producto','3','12','55','2021-10-13 15:50:28','Beber');</v>
      </c>
      <c r="B140" s="4">
        <v>69</v>
      </c>
      <c r="C140" s="4" t="s">
        <v>4</v>
      </c>
      <c r="D140" s="4">
        <v>3</v>
      </c>
      <c r="E140" s="4">
        <v>12</v>
      </c>
      <c r="F140" s="4">
        <v>55</v>
      </c>
      <c r="G140" s="4" cm="1">
        <f t="array" aca="1" ref="G140" ca="1">INDEX(Pedidos!F:F,'Pedido meta'!B140+1,1)</f>
        <v>44482.660042464064</v>
      </c>
      <c r="H140" s="4" t="str">
        <f t="shared" si="7"/>
        <v>Beber</v>
      </c>
      <c r="I140">
        <f t="shared" si="8"/>
        <v>660</v>
      </c>
    </row>
    <row r="141" spans="1:9" x14ac:dyDescent="0.25">
      <c r="A141" t="str">
        <f t="shared" ca="1" si="6"/>
        <v>INSERT INTO kom_orders_meta (pedido,meta,valor,cantidad,precio,creacion,categoria) VALUES ('17','producto','9','8','870','2021-07-14 14:31:02','Beber');</v>
      </c>
      <c r="B141" s="4">
        <v>17</v>
      </c>
      <c r="C141" s="4" t="s">
        <v>4</v>
      </c>
      <c r="D141" s="4">
        <v>9</v>
      </c>
      <c r="E141" s="4">
        <v>8</v>
      </c>
      <c r="F141" s="4">
        <v>870</v>
      </c>
      <c r="G141" s="4" cm="1">
        <f t="array" aca="1" ref="G141" ca="1">INDEX(Pedidos!F:F,'Pedido meta'!B141+1,1)</f>
        <v>44391.604880252598</v>
      </c>
      <c r="H141" s="4" t="str">
        <f t="shared" si="7"/>
        <v>Beber</v>
      </c>
      <c r="I141">
        <f t="shared" si="8"/>
        <v>6960</v>
      </c>
    </row>
    <row r="142" spans="1:9" x14ac:dyDescent="0.25">
      <c r="A142" t="str">
        <f t="shared" ca="1" si="6"/>
        <v>INSERT INTO kom_orders_meta (pedido,meta,valor,cantidad,precio,creacion,categoria) VALUES ('66','producto','10','12','1000','2021-12-18 09:48:14','Paquetes');</v>
      </c>
      <c r="B142" s="4">
        <v>66</v>
      </c>
      <c r="C142" s="4" t="s">
        <v>4</v>
      </c>
      <c r="D142" s="4">
        <v>10</v>
      </c>
      <c r="E142" s="4">
        <v>12</v>
      </c>
      <c r="F142" s="4">
        <v>1000</v>
      </c>
      <c r="G142" s="4" cm="1">
        <f t="array" aca="1" ref="G142" ca="1">INDEX(Pedidos!F:F,'Pedido meta'!B142+1,1)</f>
        <v>44548.408497989534</v>
      </c>
      <c r="H142" s="4" t="str">
        <f t="shared" si="7"/>
        <v>Paquetes</v>
      </c>
      <c r="I142">
        <f t="shared" si="8"/>
        <v>12000</v>
      </c>
    </row>
    <row r="143" spans="1:9" x14ac:dyDescent="0.25">
      <c r="A143" t="str">
        <f t="shared" ca="1" si="6"/>
        <v>INSERT INTO kom_orders_meta (pedido,meta,valor,cantidad,precio,creacion,categoria) VALUES ('98','producto','7','5','90','2021-09-13 16:29:01','Beber');</v>
      </c>
      <c r="B143" s="4">
        <v>98</v>
      </c>
      <c r="C143" s="4" t="s">
        <v>4</v>
      </c>
      <c r="D143" s="4">
        <v>7</v>
      </c>
      <c r="E143" s="4">
        <v>5</v>
      </c>
      <c r="F143" s="4">
        <v>90</v>
      </c>
      <c r="G143" s="4" cm="1">
        <f t="array" aca="1" ref="G143" ca="1">INDEX(Pedidos!F:F,'Pedido meta'!B143+1,1)</f>
        <v>44452.68681925955</v>
      </c>
      <c r="H143" s="4" t="str">
        <f t="shared" si="7"/>
        <v>Beber</v>
      </c>
      <c r="I143">
        <f t="shared" si="8"/>
        <v>450</v>
      </c>
    </row>
    <row r="144" spans="1:9" x14ac:dyDescent="0.25">
      <c r="A144" t="str">
        <f t="shared" ca="1" si="6"/>
        <v>INSERT INTO kom_orders_meta (pedido,meta,valor,cantidad,precio,creacion,categoria) VALUES ('38','producto','7','1','90','2021-10-01 21:59:02','Beber');</v>
      </c>
      <c r="B144" s="4">
        <v>38</v>
      </c>
      <c r="C144" s="4" t="s">
        <v>4</v>
      </c>
      <c r="D144" s="4">
        <v>7</v>
      </c>
      <c r="E144" s="4">
        <v>1</v>
      </c>
      <c r="F144" s="4">
        <v>90</v>
      </c>
      <c r="G144" s="4" cm="1">
        <f t="array" aca="1" ref="G144" ca="1">INDEX(Pedidos!F:F,'Pedido meta'!B144+1,1)</f>
        <v>44470.915995200136</v>
      </c>
      <c r="H144" s="4" t="str">
        <f t="shared" si="7"/>
        <v>Beber</v>
      </c>
      <c r="I144">
        <f t="shared" si="8"/>
        <v>90</v>
      </c>
    </row>
    <row r="145" spans="1:9" x14ac:dyDescent="0.25">
      <c r="A145" t="str">
        <f t="shared" ca="1" si="6"/>
        <v>INSERT INTO kom_orders_meta (pedido,meta,valor,cantidad,precio,creacion,categoria) VALUES ('99','producto','8','11','75','2021-12-13 10:54:32','Beber');</v>
      </c>
      <c r="B145" s="4">
        <v>99</v>
      </c>
      <c r="C145" s="4" t="s">
        <v>4</v>
      </c>
      <c r="D145" s="4">
        <v>8</v>
      </c>
      <c r="E145" s="4">
        <v>11</v>
      </c>
      <c r="F145" s="4">
        <v>75</v>
      </c>
      <c r="G145" s="4" cm="1">
        <f t="array" aca="1" ref="G145" ca="1">INDEX(Pedidos!F:F,'Pedido meta'!B145+1,1)</f>
        <v>44543.454541079554</v>
      </c>
      <c r="H145" s="4" t="str">
        <f t="shared" si="7"/>
        <v>Beber</v>
      </c>
      <c r="I145">
        <f t="shared" si="8"/>
        <v>825</v>
      </c>
    </row>
    <row r="146" spans="1:9" x14ac:dyDescent="0.25">
      <c r="A146" t="str">
        <f t="shared" ca="1" si="6"/>
        <v>INSERT INTO kom_orders_meta (pedido,meta,valor,cantidad,precio,creacion,categoria) VALUES ('20','producto','6','2','400','2021-10-08 14:41:09','Comer');</v>
      </c>
      <c r="B146" s="4">
        <v>20</v>
      </c>
      <c r="C146" s="4" t="s">
        <v>4</v>
      </c>
      <c r="D146" s="4">
        <v>6</v>
      </c>
      <c r="E146" s="4">
        <v>2</v>
      </c>
      <c r="F146" s="4">
        <v>400</v>
      </c>
      <c r="G146" s="4" cm="1">
        <f t="array" aca="1" ref="G146" ca="1">INDEX(Pedidos!F:F,'Pedido meta'!B146+1,1)</f>
        <v>44477.611915005247</v>
      </c>
      <c r="H146" s="4" t="str">
        <f t="shared" si="7"/>
        <v>Comer</v>
      </c>
      <c r="I146">
        <f t="shared" si="8"/>
        <v>800</v>
      </c>
    </row>
    <row r="147" spans="1:9" x14ac:dyDescent="0.25">
      <c r="A147" t="str">
        <f t="shared" ca="1" si="6"/>
        <v>INSERT INTO kom_orders_meta (pedido,meta,valor,cantidad,precio,creacion,categoria) VALUES ('75','producto','3','4','55','2021-06-27 20:42:59','Beber');</v>
      </c>
      <c r="B147" s="4">
        <v>75</v>
      </c>
      <c r="C147" s="4" t="s">
        <v>4</v>
      </c>
      <c r="D147" s="4">
        <v>3</v>
      </c>
      <c r="E147" s="4">
        <v>4</v>
      </c>
      <c r="F147" s="4">
        <v>55</v>
      </c>
      <c r="G147" s="4" cm="1">
        <f t="array" aca="1" ref="G147" ca="1">INDEX(Pedidos!F:F,'Pedido meta'!B147+1,1)</f>
        <v>44374.863179698405</v>
      </c>
      <c r="H147" s="4" t="str">
        <f t="shared" si="7"/>
        <v>Beber</v>
      </c>
      <c r="I147">
        <f t="shared" si="8"/>
        <v>220</v>
      </c>
    </row>
    <row r="148" spans="1:9" x14ac:dyDescent="0.25">
      <c r="A148" t="str">
        <f t="shared" ca="1" si="6"/>
        <v>INSERT INTO kom_orders_meta (pedido,meta,valor,cantidad,precio,creacion,categoria) VALUES ('89','producto','8','10','75','2021-06-27 18:32:08','Beber');</v>
      </c>
      <c r="B148" s="4">
        <v>89</v>
      </c>
      <c r="C148" s="4" t="s">
        <v>4</v>
      </c>
      <c r="D148" s="4">
        <v>8</v>
      </c>
      <c r="E148" s="4">
        <v>10</v>
      </c>
      <c r="F148" s="4">
        <v>75</v>
      </c>
      <c r="G148" s="4" cm="1">
        <f t="array" aca="1" ref="G148" ca="1">INDEX(Pedidos!F:F,'Pedido meta'!B148+1,1)</f>
        <v>44374.772317076495</v>
      </c>
      <c r="H148" s="4" t="str">
        <f t="shared" si="7"/>
        <v>Beber</v>
      </c>
      <c r="I148">
        <f t="shared" si="8"/>
        <v>750</v>
      </c>
    </row>
    <row r="149" spans="1:9" x14ac:dyDescent="0.25">
      <c r="A149" t="str">
        <f t="shared" ca="1" si="6"/>
        <v>INSERT INTO kom_orders_meta (pedido,meta,valor,cantidad,precio,creacion,categoria) VALUES ('17','producto','1','11','23.31','2021-07-14 14:31:02','Comer');</v>
      </c>
      <c r="B149" s="4">
        <v>17</v>
      </c>
      <c r="C149" s="4" t="s">
        <v>4</v>
      </c>
      <c r="D149" s="4">
        <v>1</v>
      </c>
      <c r="E149" s="4">
        <v>11</v>
      </c>
      <c r="F149" s="4">
        <v>23.31</v>
      </c>
      <c r="G149" s="4" cm="1">
        <f t="array" aca="1" ref="G149" ca="1">INDEX(Pedidos!F:F,'Pedido meta'!B149+1,1)</f>
        <v>44391.604880252598</v>
      </c>
      <c r="H149" s="4" t="str">
        <f t="shared" si="7"/>
        <v>Comer</v>
      </c>
      <c r="I149">
        <f t="shared" si="8"/>
        <v>256.40999999999997</v>
      </c>
    </row>
    <row r="150" spans="1:9" x14ac:dyDescent="0.25">
      <c r="A150" t="str">
        <f t="shared" ca="1" si="6"/>
        <v>INSERT INTO kom_orders_meta (pedido,meta,valor,cantidad,precio,creacion,categoria) VALUES ('64','producto','10','4','1000','2021-11-20 18:24:33','Paquetes');</v>
      </c>
      <c r="B150" s="4">
        <v>64</v>
      </c>
      <c r="C150" s="4" t="s">
        <v>4</v>
      </c>
      <c r="D150" s="4">
        <v>10</v>
      </c>
      <c r="E150" s="4">
        <v>4</v>
      </c>
      <c r="F150" s="4">
        <v>1000</v>
      </c>
      <c r="G150" s="4" cm="1">
        <f t="array" aca="1" ref="G150" ca="1">INDEX(Pedidos!F:F,'Pedido meta'!B150+1,1)</f>
        <v>44520.767046184323</v>
      </c>
      <c r="H150" s="4" t="str">
        <f t="shared" si="7"/>
        <v>Paquetes</v>
      </c>
      <c r="I150">
        <f t="shared" si="8"/>
        <v>4000</v>
      </c>
    </row>
    <row r="151" spans="1:9" x14ac:dyDescent="0.25">
      <c r="A151" t="str">
        <f t="shared" ca="1" si="6"/>
        <v>INSERT INTO kom_orders_meta (pedido,meta,valor,cantidad,precio,creacion,categoria) VALUES ('71','producto','6','11','400','2021-10-29 15:23:07','Comer');</v>
      </c>
      <c r="B151" s="4">
        <v>71</v>
      </c>
      <c r="C151" s="4" t="s">
        <v>4</v>
      </c>
      <c r="D151" s="4">
        <v>6</v>
      </c>
      <c r="E151" s="4">
        <v>11</v>
      </c>
      <c r="F151" s="4">
        <v>400</v>
      </c>
      <c r="G151" s="4" cm="1">
        <f t="array" aca="1" ref="G151" ca="1">INDEX(Pedidos!F:F,'Pedido meta'!B151+1,1)</f>
        <v>44498.641047901656</v>
      </c>
      <c r="H151" s="4" t="str">
        <f t="shared" si="7"/>
        <v>Comer</v>
      </c>
      <c r="I151">
        <f t="shared" si="8"/>
        <v>4400</v>
      </c>
    </row>
    <row r="152" spans="1:9" x14ac:dyDescent="0.25">
      <c r="A152" t="str">
        <f t="shared" ca="1" si="6"/>
        <v>INSERT INTO kom_orders_meta (pedido,meta,valor,cantidad,precio,creacion,categoria) VALUES ('37','producto','6','5','400','2021-12-09 10:02:41','Comer');</v>
      </c>
      <c r="B152" s="4">
        <v>37</v>
      </c>
      <c r="C152" s="4" t="s">
        <v>4</v>
      </c>
      <c r="D152" s="4">
        <v>6</v>
      </c>
      <c r="E152" s="4">
        <v>5</v>
      </c>
      <c r="F152" s="4">
        <v>400</v>
      </c>
      <c r="G152" s="4" cm="1">
        <f t="array" aca="1" ref="G152" ca="1">INDEX(Pedidos!F:F,'Pedido meta'!B152+1,1)</f>
        <v>44539.418527575355</v>
      </c>
      <c r="H152" s="4" t="str">
        <f t="shared" si="7"/>
        <v>Comer</v>
      </c>
      <c r="I152">
        <f t="shared" si="8"/>
        <v>2000</v>
      </c>
    </row>
    <row r="153" spans="1:9" x14ac:dyDescent="0.25">
      <c r="A153" t="str">
        <f t="shared" ca="1" si="6"/>
        <v>INSERT INTO kom_orders_meta (pedido,meta,valor,cantidad,precio,creacion,categoria) VALUES ('95','producto','6','12','400','2021-08-15 21:59:06','Comer');</v>
      </c>
      <c r="B153" s="4">
        <v>95</v>
      </c>
      <c r="C153" s="4" t="s">
        <v>4</v>
      </c>
      <c r="D153" s="4">
        <v>6</v>
      </c>
      <c r="E153" s="4">
        <v>12</v>
      </c>
      <c r="F153" s="4">
        <v>400</v>
      </c>
      <c r="G153" s="4" cm="1">
        <f t="array" aca="1" ref="G153" ca="1">INDEX(Pedidos!F:F,'Pedido meta'!B153+1,1)</f>
        <v>44423.91604698445</v>
      </c>
      <c r="H153" s="4" t="str">
        <f t="shared" si="7"/>
        <v>Comer</v>
      </c>
      <c r="I153">
        <f t="shared" si="8"/>
        <v>4800</v>
      </c>
    </row>
    <row r="154" spans="1:9" x14ac:dyDescent="0.25">
      <c r="A154" t="str">
        <f t="shared" ca="1" si="6"/>
        <v>INSERT INTO kom_orders_meta (pedido,meta,valor,cantidad,precio,creacion,categoria) VALUES ('14','producto','10','7','1000','2021-09-07 13:55:51','Paquetes');</v>
      </c>
      <c r="B154" s="4">
        <v>14</v>
      </c>
      <c r="C154" s="4" t="s">
        <v>4</v>
      </c>
      <c r="D154" s="4">
        <v>10</v>
      </c>
      <c r="E154" s="4">
        <v>7</v>
      </c>
      <c r="F154" s="4">
        <v>1000</v>
      </c>
      <c r="G154" s="4" cm="1">
        <f t="array" aca="1" ref="G154" ca="1">INDEX(Pedidos!F:F,'Pedido meta'!B154+1,1)</f>
        <v>44446.580446337008</v>
      </c>
      <c r="H154" s="4" t="str">
        <f t="shared" si="7"/>
        <v>Paquetes</v>
      </c>
      <c r="I154">
        <f t="shared" si="8"/>
        <v>7000</v>
      </c>
    </row>
    <row r="155" spans="1:9" x14ac:dyDescent="0.25">
      <c r="A155" t="str">
        <f t="shared" ca="1" si="6"/>
        <v>INSERT INTO kom_orders_meta (pedido,meta,valor,cantidad,precio,creacion,categoria) VALUES ('97','producto','1','5','23.31','2021-06-04 14:35:20','Comer');</v>
      </c>
      <c r="B155" s="4">
        <v>97</v>
      </c>
      <c r="C155" s="4" t="s">
        <v>4</v>
      </c>
      <c r="D155" s="4">
        <v>1</v>
      </c>
      <c r="E155" s="4">
        <v>5</v>
      </c>
      <c r="F155" s="4">
        <v>23.31</v>
      </c>
      <c r="G155" s="4" cm="1">
        <f t="array" aca="1" ref="G155" ca="1">INDEX(Pedidos!F:F,'Pedido meta'!B155+1,1)</f>
        <v>44351.607870097039</v>
      </c>
      <c r="H155" s="4" t="str">
        <f t="shared" si="7"/>
        <v>Comer</v>
      </c>
      <c r="I155">
        <f t="shared" si="8"/>
        <v>116.55</v>
      </c>
    </row>
    <row r="156" spans="1:9" x14ac:dyDescent="0.25">
      <c r="A156" t="str">
        <f t="shared" ca="1" si="6"/>
        <v>INSERT INTO kom_orders_meta (pedido,meta,valor,cantidad,precio,creacion,categoria) VALUES ('68','producto','5','6','100','2021-08-12 06:50:11','Paquetes');</v>
      </c>
      <c r="B156" s="4">
        <v>68</v>
      </c>
      <c r="C156" s="4" t="s">
        <v>4</v>
      </c>
      <c r="D156" s="4">
        <v>5</v>
      </c>
      <c r="E156" s="4">
        <v>6</v>
      </c>
      <c r="F156" s="4">
        <v>100</v>
      </c>
      <c r="G156" s="4" cm="1">
        <f t="array" aca="1" ref="G156" ca="1">INDEX(Pedidos!F:F,'Pedido meta'!B156+1,1)</f>
        <v>44420.284844379748</v>
      </c>
      <c r="H156" s="4" t="str">
        <f t="shared" si="7"/>
        <v>Paquetes</v>
      </c>
      <c r="I156">
        <f t="shared" si="8"/>
        <v>600</v>
      </c>
    </row>
    <row r="157" spans="1:9" x14ac:dyDescent="0.25">
      <c r="A157" t="str">
        <f t="shared" ca="1" si="6"/>
        <v>INSERT INTO kom_orders_meta (pedido,meta,valor,cantidad,precio,creacion,categoria) VALUES ('98','producto','1','4','23.31','2021-09-13 16:29:01','Comer');</v>
      </c>
      <c r="B157" s="4">
        <v>98</v>
      </c>
      <c r="C157" s="4" t="s">
        <v>4</v>
      </c>
      <c r="D157" s="4">
        <v>1</v>
      </c>
      <c r="E157" s="4">
        <v>4</v>
      </c>
      <c r="F157" s="4">
        <v>23.31</v>
      </c>
      <c r="G157" s="4" cm="1">
        <f t="array" aca="1" ref="G157" ca="1">INDEX(Pedidos!F:F,'Pedido meta'!B157+1,1)</f>
        <v>44452.68681925955</v>
      </c>
      <c r="H157" s="4" t="str">
        <f t="shared" si="7"/>
        <v>Comer</v>
      </c>
      <c r="I157">
        <f t="shared" si="8"/>
        <v>93.24</v>
      </c>
    </row>
    <row r="158" spans="1:9" x14ac:dyDescent="0.25">
      <c r="A158" t="str">
        <f t="shared" ca="1" si="6"/>
        <v>INSERT INTO kom_orders_meta (pedido,meta,valor,cantidad,precio,creacion,categoria) VALUES ('45','producto','10','2','1000','2021-05-23 10:02:51','Paquetes');</v>
      </c>
      <c r="B158" s="4">
        <v>45</v>
      </c>
      <c r="C158" s="4" t="s">
        <v>4</v>
      </c>
      <c r="D158" s="4">
        <v>10</v>
      </c>
      <c r="E158" s="4">
        <v>2</v>
      </c>
      <c r="F158" s="4">
        <v>1000</v>
      </c>
      <c r="G158" s="4" cm="1">
        <f t="array" aca="1" ref="G158" ca="1">INDEX(Pedidos!F:F,'Pedido meta'!B158+1,1)</f>
        <v>44339.418645137579</v>
      </c>
      <c r="H158" s="4" t="str">
        <f t="shared" si="7"/>
        <v>Paquetes</v>
      </c>
      <c r="I158">
        <f t="shared" si="8"/>
        <v>2000</v>
      </c>
    </row>
    <row r="159" spans="1:9" x14ac:dyDescent="0.25">
      <c r="A159" t="str">
        <f t="shared" ca="1" si="6"/>
        <v>INSERT INTO kom_orders_meta (pedido,meta,valor,cantidad,precio,creacion,categoria) VALUES ('98','producto','9','3','870','2021-09-13 16:29:01','Beber');</v>
      </c>
      <c r="B159" s="4">
        <v>98</v>
      </c>
      <c r="C159" s="4" t="s">
        <v>4</v>
      </c>
      <c r="D159" s="4">
        <v>9</v>
      </c>
      <c r="E159" s="4">
        <v>3</v>
      </c>
      <c r="F159" s="4">
        <v>870</v>
      </c>
      <c r="G159" s="4" cm="1">
        <f t="array" aca="1" ref="G159" ca="1">INDEX(Pedidos!F:F,'Pedido meta'!B159+1,1)</f>
        <v>44452.68681925955</v>
      </c>
      <c r="H159" s="4" t="str">
        <f t="shared" si="7"/>
        <v>Beber</v>
      </c>
      <c r="I159">
        <f t="shared" si="8"/>
        <v>2610</v>
      </c>
    </row>
    <row r="160" spans="1:9" x14ac:dyDescent="0.25">
      <c r="A160" t="str">
        <f t="shared" ca="1" si="6"/>
        <v>INSERT INTO kom_orders_meta (pedido,meta,valor,cantidad,precio,creacion,categoria) VALUES ('73','producto','10','5','1000','2021-05-22 10:22:08','Paquetes');</v>
      </c>
      <c r="B160" s="4">
        <v>73</v>
      </c>
      <c r="C160" s="4" t="s">
        <v>4</v>
      </c>
      <c r="D160" s="4">
        <v>10</v>
      </c>
      <c r="E160" s="4">
        <v>5</v>
      </c>
      <c r="F160" s="4">
        <v>1000</v>
      </c>
      <c r="G160" s="4" cm="1">
        <f t="array" aca="1" ref="G160" ca="1">INDEX(Pedidos!F:F,'Pedido meta'!B160+1,1)</f>
        <v>44338.432042237211</v>
      </c>
      <c r="H160" s="4" t="str">
        <f t="shared" si="7"/>
        <v>Paquetes</v>
      </c>
      <c r="I160">
        <f t="shared" si="8"/>
        <v>5000</v>
      </c>
    </row>
    <row r="161" spans="1:9" x14ac:dyDescent="0.25">
      <c r="A161" t="str">
        <f t="shared" ca="1" si="6"/>
        <v>INSERT INTO kom_orders_meta (pedido,meta,valor,cantidad,precio,creacion,categoria) VALUES ('9','producto','4','10','123','2021-11-04 21:54:57','Beber');</v>
      </c>
      <c r="B161" s="4">
        <v>9</v>
      </c>
      <c r="C161" s="4" t="s">
        <v>4</v>
      </c>
      <c r="D161" s="4">
        <v>4</v>
      </c>
      <c r="E161" s="4">
        <v>10</v>
      </c>
      <c r="F161" s="4">
        <v>123</v>
      </c>
      <c r="G161" s="4" cm="1">
        <f t="array" aca="1" ref="G161" ca="1">INDEX(Pedidos!F:F,'Pedido meta'!B161+1,1)</f>
        <v>44504.913158914656</v>
      </c>
      <c r="H161" s="4" t="str">
        <f t="shared" si="7"/>
        <v>Beber</v>
      </c>
      <c r="I161">
        <f t="shared" si="8"/>
        <v>1230</v>
      </c>
    </row>
    <row r="162" spans="1:9" x14ac:dyDescent="0.25">
      <c r="A162" t="str">
        <f t="shared" ca="1" si="6"/>
        <v>INSERT INTO kom_orders_meta (pedido,meta,valor,cantidad,precio,creacion,categoria) VALUES ('6','producto','1','6','23.31','2021-06-24 22:34:46','Comer');</v>
      </c>
      <c r="B162" s="4">
        <v>6</v>
      </c>
      <c r="C162" s="4" t="s">
        <v>4</v>
      </c>
      <c r="D162" s="4">
        <v>1</v>
      </c>
      <c r="E162" s="4">
        <v>6</v>
      </c>
      <c r="F162" s="4">
        <v>23.31</v>
      </c>
      <c r="G162" s="4" cm="1">
        <f t="array" aca="1" ref="G162" ca="1">INDEX(Pedidos!F:F,'Pedido meta'!B162+1,1)</f>
        <v>44371.940806344981</v>
      </c>
      <c r="H162" s="4" t="str">
        <f t="shared" si="7"/>
        <v>Comer</v>
      </c>
      <c r="I162">
        <f t="shared" si="8"/>
        <v>139.85999999999999</v>
      </c>
    </row>
    <row r="163" spans="1:9" x14ac:dyDescent="0.25">
      <c r="A163" t="str">
        <f t="shared" ca="1" si="6"/>
        <v>INSERT INTO kom_orders_meta (pedido,meta,valor,cantidad,precio,creacion,categoria) VALUES ('40','producto','10','5','1000','2021-05-26 13:21:09','Paquetes');</v>
      </c>
      <c r="B163" s="4">
        <v>40</v>
      </c>
      <c r="C163" s="4" t="s">
        <v>4</v>
      </c>
      <c r="D163" s="4">
        <v>10</v>
      </c>
      <c r="E163" s="4">
        <v>5</v>
      </c>
      <c r="F163" s="4">
        <v>1000</v>
      </c>
      <c r="G163" s="4" cm="1">
        <f t="array" aca="1" ref="G163" ca="1">INDEX(Pedidos!F:F,'Pedido meta'!B163+1,1)</f>
        <v>44342.556358991475</v>
      </c>
      <c r="H163" s="4" t="str">
        <f t="shared" si="7"/>
        <v>Paquetes</v>
      </c>
      <c r="I163">
        <f t="shared" si="8"/>
        <v>5000</v>
      </c>
    </row>
    <row r="164" spans="1:9" x14ac:dyDescent="0.25">
      <c r="A164" t="str">
        <f t="shared" ca="1" si="6"/>
        <v>INSERT INTO kom_orders_meta (pedido,meta,valor,cantidad,precio,creacion,categoria) VALUES ('85','producto','4','5','123','2021-10-02 16:06:07','Beber');</v>
      </c>
      <c r="B164" s="4">
        <v>85</v>
      </c>
      <c r="C164" s="4" t="s">
        <v>4</v>
      </c>
      <c r="D164" s="4">
        <v>4</v>
      </c>
      <c r="E164" s="4">
        <v>5</v>
      </c>
      <c r="F164" s="4">
        <v>123</v>
      </c>
      <c r="G164" s="4" cm="1">
        <f t="array" aca="1" ref="G164" ca="1">INDEX(Pedidos!F:F,'Pedido meta'!B164+1,1)</f>
        <v>44471.670912130605</v>
      </c>
      <c r="H164" s="4" t="str">
        <f t="shared" si="7"/>
        <v>Beber</v>
      </c>
      <c r="I164">
        <f t="shared" si="8"/>
        <v>615</v>
      </c>
    </row>
    <row r="165" spans="1:9" x14ac:dyDescent="0.25">
      <c r="A165" t="str">
        <f t="shared" ca="1" si="6"/>
        <v>INSERT INTO kom_orders_meta (pedido,meta,valor,cantidad,precio,creacion,categoria) VALUES ('57','producto','7','6','90','2022-01-10 10:08:55','Beber');</v>
      </c>
      <c r="B165" s="4">
        <v>57</v>
      </c>
      <c r="C165" s="4" t="s">
        <v>4</v>
      </c>
      <c r="D165" s="4">
        <v>7</v>
      </c>
      <c r="E165" s="4">
        <v>6</v>
      </c>
      <c r="F165" s="4">
        <v>90</v>
      </c>
      <c r="G165" s="4" cm="1">
        <f t="array" aca="1" ref="G165" ca="1">INDEX(Pedidos!F:F,'Pedido meta'!B165+1,1)</f>
        <v>44571.422856067366</v>
      </c>
      <c r="H165" s="4" t="str">
        <f t="shared" si="7"/>
        <v>Beber</v>
      </c>
      <c r="I165">
        <f t="shared" si="8"/>
        <v>540</v>
      </c>
    </row>
    <row r="166" spans="1:9" x14ac:dyDescent="0.25">
      <c r="A166" t="str">
        <f t="shared" ca="1" si="6"/>
        <v>INSERT INTO kom_orders_meta (pedido,meta,valor,cantidad,precio,creacion,categoria) VALUES ('19','producto','8','11','75','2021-11-09 09:06:07','Beber');</v>
      </c>
      <c r="B166" s="4">
        <v>19</v>
      </c>
      <c r="C166" s="4" t="s">
        <v>4</v>
      </c>
      <c r="D166" s="4">
        <v>8</v>
      </c>
      <c r="E166" s="4">
        <v>11</v>
      </c>
      <c r="F166" s="4">
        <v>75</v>
      </c>
      <c r="G166" s="4" cm="1">
        <f t="array" aca="1" ref="G166" ca="1">INDEX(Pedidos!F:F,'Pedido meta'!B166+1,1)</f>
        <v>44509.379242652831</v>
      </c>
      <c r="H166" s="4" t="str">
        <f t="shared" si="7"/>
        <v>Beber</v>
      </c>
      <c r="I166">
        <f t="shared" si="8"/>
        <v>825</v>
      </c>
    </row>
    <row r="167" spans="1:9" x14ac:dyDescent="0.25">
      <c r="A167" t="str">
        <f t="shared" ca="1" si="6"/>
        <v>INSERT INTO kom_orders_meta (pedido,meta,valor,cantidad,precio,creacion,categoria) VALUES ('61','producto','9','9','870','2021-08-14 21:04:03','Beber');</v>
      </c>
      <c r="B167" s="4">
        <v>61</v>
      </c>
      <c r="C167" s="4" t="s">
        <v>4</v>
      </c>
      <c r="D167" s="4">
        <v>9</v>
      </c>
      <c r="E167" s="4">
        <v>9</v>
      </c>
      <c r="F167" s="4">
        <v>870</v>
      </c>
      <c r="G167" s="4" cm="1">
        <f t="array" aca="1" ref="G167" ca="1">INDEX(Pedidos!F:F,'Pedido meta'!B167+1,1)</f>
        <v>44422.877807911107</v>
      </c>
      <c r="H167" s="4" t="str">
        <f t="shared" si="7"/>
        <v>Beber</v>
      </c>
      <c r="I167">
        <f t="shared" si="8"/>
        <v>7830</v>
      </c>
    </row>
    <row r="168" spans="1:9" x14ac:dyDescent="0.25">
      <c r="A168" t="str">
        <f t="shared" ca="1" si="6"/>
        <v>INSERT INTO kom_orders_meta (pedido,meta,valor,cantidad,precio,creacion,categoria) VALUES ('27','producto','7','9','90','2021-12-29 00:41:57','Beber');</v>
      </c>
      <c r="B168" s="4">
        <v>27</v>
      </c>
      <c r="C168" s="4" t="s">
        <v>4</v>
      </c>
      <c r="D168" s="4">
        <v>7</v>
      </c>
      <c r="E168" s="4">
        <v>9</v>
      </c>
      <c r="F168" s="4">
        <v>90</v>
      </c>
      <c r="G168" s="4" cm="1">
        <f t="array" aca="1" ref="G168" ca="1">INDEX(Pedidos!F:F,'Pedido meta'!B168+1,1)</f>
        <v>44559.029137380065</v>
      </c>
      <c r="H168" s="4" t="str">
        <f t="shared" si="7"/>
        <v>Beber</v>
      </c>
      <c r="I168">
        <f t="shared" si="8"/>
        <v>810</v>
      </c>
    </row>
    <row r="169" spans="1:9" x14ac:dyDescent="0.25">
      <c r="A169" t="str">
        <f t="shared" ca="1" si="6"/>
        <v>INSERT INTO kom_orders_meta (pedido,meta,valor,cantidad,precio,creacion,categoria) VALUES ('50','producto','9','4','870','2021-12-24 22:29:49','Beber');</v>
      </c>
      <c r="B169" s="4">
        <v>50</v>
      </c>
      <c r="C169" s="4" t="s">
        <v>4</v>
      </c>
      <c r="D169" s="4">
        <v>9</v>
      </c>
      <c r="E169" s="4">
        <v>4</v>
      </c>
      <c r="F169" s="4">
        <v>870</v>
      </c>
      <c r="G169" s="4" cm="1">
        <f t="array" aca="1" ref="G169" ca="1">INDEX(Pedidos!F:F,'Pedido meta'!B169+1,1)</f>
        <v>44554.937377946539</v>
      </c>
      <c r="H169" s="4" t="str">
        <f t="shared" si="7"/>
        <v>Beber</v>
      </c>
      <c r="I169">
        <f t="shared" si="8"/>
        <v>3480</v>
      </c>
    </row>
    <row r="170" spans="1:9" x14ac:dyDescent="0.25">
      <c r="A170" t="str">
        <f t="shared" ca="1" si="6"/>
        <v>INSERT INTO kom_orders_meta (pedido,meta,valor,cantidad,precio,creacion,categoria) VALUES ('96','producto','7','5','90','2021-11-27 19:52:53','Beber');</v>
      </c>
      <c r="B170" s="4">
        <v>96</v>
      </c>
      <c r="C170" s="4" t="s">
        <v>4</v>
      </c>
      <c r="D170" s="4">
        <v>7</v>
      </c>
      <c r="E170" s="4">
        <v>5</v>
      </c>
      <c r="F170" s="4">
        <v>90</v>
      </c>
      <c r="G170" s="4" cm="1">
        <f t="array" aca="1" ref="G170" ca="1">INDEX(Pedidos!F:F,'Pedido meta'!B170+1,1)</f>
        <v>44527.828393503383</v>
      </c>
      <c r="H170" s="4" t="str">
        <f t="shared" si="7"/>
        <v>Beber</v>
      </c>
      <c r="I170">
        <f t="shared" si="8"/>
        <v>450</v>
      </c>
    </row>
    <row r="171" spans="1:9" x14ac:dyDescent="0.25">
      <c r="A171" t="str">
        <f t="shared" ca="1" si="6"/>
        <v>INSERT INTO kom_orders_meta (pedido,meta,valor,cantidad,precio,creacion,categoria) VALUES ('43','producto','9','12','870','2021-11-30 18:49:03','Beber');</v>
      </c>
      <c r="B171" s="4">
        <v>43</v>
      </c>
      <c r="C171" s="4" t="s">
        <v>4</v>
      </c>
      <c r="D171" s="4">
        <v>9</v>
      </c>
      <c r="E171" s="4">
        <v>12</v>
      </c>
      <c r="F171" s="4">
        <v>870</v>
      </c>
      <c r="G171" s="4" cm="1">
        <f t="array" aca="1" ref="G171" ca="1">INDEX(Pedidos!F:F,'Pedido meta'!B171+1,1)</f>
        <v>44530.78406521953</v>
      </c>
      <c r="H171" s="4" t="str">
        <f t="shared" si="7"/>
        <v>Beber</v>
      </c>
      <c r="I171">
        <f t="shared" si="8"/>
        <v>10440</v>
      </c>
    </row>
    <row r="172" spans="1:9" x14ac:dyDescent="0.25">
      <c r="A172" t="str">
        <f t="shared" ca="1" si="6"/>
        <v>INSERT INTO kom_orders_meta (pedido,meta,valor,cantidad,precio,creacion,categoria) VALUES ('5','producto','5','5','100','2021-11-21 01:55:07','Paquetes');</v>
      </c>
      <c r="B172" s="4">
        <v>5</v>
      </c>
      <c r="C172" s="4" t="s">
        <v>4</v>
      </c>
      <c r="D172" s="4">
        <v>5</v>
      </c>
      <c r="E172" s="4">
        <v>5</v>
      </c>
      <c r="F172" s="4">
        <v>100</v>
      </c>
      <c r="G172" s="4" cm="1">
        <f t="array" aca="1" ref="G172" ca="1">INDEX(Pedidos!F:F,'Pedido meta'!B172+1,1)</f>
        <v>44521.079940031748</v>
      </c>
      <c r="H172" s="4" t="str">
        <f t="shared" si="7"/>
        <v>Paquetes</v>
      </c>
      <c r="I172">
        <f t="shared" si="8"/>
        <v>500</v>
      </c>
    </row>
    <row r="173" spans="1:9" x14ac:dyDescent="0.25">
      <c r="A173" t="str">
        <f t="shared" ca="1" si="6"/>
        <v>INSERT INTO kom_orders_meta (pedido,meta,valor,cantidad,precio,creacion,categoria) VALUES ('95','producto','5','12','100','2021-08-15 21:59:06','Paquetes');</v>
      </c>
      <c r="B173" s="4">
        <v>95</v>
      </c>
      <c r="C173" s="4" t="s">
        <v>4</v>
      </c>
      <c r="D173" s="4">
        <v>5</v>
      </c>
      <c r="E173" s="4">
        <v>12</v>
      </c>
      <c r="F173" s="4">
        <v>100</v>
      </c>
      <c r="G173" s="4" cm="1">
        <f t="array" aca="1" ref="G173" ca="1">INDEX(Pedidos!F:F,'Pedido meta'!B173+1,1)</f>
        <v>44423.91604698445</v>
      </c>
      <c r="H173" s="4" t="str">
        <f t="shared" si="7"/>
        <v>Paquetes</v>
      </c>
      <c r="I173">
        <f t="shared" si="8"/>
        <v>1200</v>
      </c>
    </row>
    <row r="174" spans="1:9" x14ac:dyDescent="0.25">
      <c r="A174" t="str">
        <f t="shared" ca="1" si="6"/>
        <v>INSERT INTO kom_orders_meta (pedido,meta,valor,cantidad,precio,creacion,categoria) VALUES ('55','producto','10','3','1000','2021-12-07 16:40:07','Paquetes');</v>
      </c>
      <c r="B174" s="4">
        <v>55</v>
      </c>
      <c r="C174" s="4" t="s">
        <v>4</v>
      </c>
      <c r="D174" s="4">
        <v>10</v>
      </c>
      <c r="E174" s="4">
        <v>3</v>
      </c>
      <c r="F174" s="4">
        <v>1000</v>
      </c>
      <c r="G174" s="4" cm="1">
        <f t="array" aca="1" ref="G174" ca="1">INDEX(Pedidos!F:F,'Pedido meta'!B174+1,1)</f>
        <v>44537.694522809172</v>
      </c>
      <c r="H174" s="4" t="str">
        <f t="shared" si="7"/>
        <v>Paquetes</v>
      </c>
      <c r="I174">
        <f t="shared" si="8"/>
        <v>3000</v>
      </c>
    </row>
    <row r="175" spans="1:9" x14ac:dyDescent="0.25">
      <c r="A175" t="str">
        <f t="shared" ca="1" si="6"/>
        <v>INSERT INTO kom_orders_meta (pedido,meta,valor,cantidad,precio,creacion,categoria) VALUES ('21','producto','7','7','90','2022-02-04 14:28:41','Beber');</v>
      </c>
      <c r="B175" s="4">
        <v>21</v>
      </c>
      <c r="C175" s="4" t="s">
        <v>4</v>
      </c>
      <c r="D175" s="4">
        <v>7</v>
      </c>
      <c r="E175" s="4">
        <v>7</v>
      </c>
      <c r="F175" s="4">
        <v>90</v>
      </c>
      <c r="G175" s="4" cm="1">
        <f t="array" aca="1" ref="G175" ca="1">INDEX(Pedidos!F:F,'Pedido meta'!B175+1,1)</f>
        <v>44596.603254693124</v>
      </c>
      <c r="H175" s="4" t="str">
        <f t="shared" si="7"/>
        <v>Beber</v>
      </c>
      <c r="I175">
        <f t="shared" si="8"/>
        <v>630</v>
      </c>
    </row>
    <row r="176" spans="1:9" x14ac:dyDescent="0.25">
      <c r="A176" t="str">
        <f t="shared" ca="1" si="6"/>
        <v>INSERT INTO kom_orders_meta (pedido,meta,valor,cantidad,precio,creacion,categoria) VALUES ('38','producto','4','8','123','2021-10-01 21:59:02','Beber');</v>
      </c>
      <c r="B176" s="4">
        <v>38</v>
      </c>
      <c r="C176" s="4" t="s">
        <v>4</v>
      </c>
      <c r="D176" s="4">
        <v>4</v>
      </c>
      <c r="E176" s="4">
        <v>8</v>
      </c>
      <c r="F176" s="4">
        <v>123</v>
      </c>
      <c r="G176" s="4" cm="1">
        <f t="array" aca="1" ref="G176" ca="1">INDEX(Pedidos!F:F,'Pedido meta'!B176+1,1)</f>
        <v>44470.915995200136</v>
      </c>
      <c r="H176" s="4" t="str">
        <f t="shared" si="7"/>
        <v>Beber</v>
      </c>
      <c r="I176">
        <f t="shared" si="8"/>
        <v>984</v>
      </c>
    </row>
    <row r="177" spans="1:9" x14ac:dyDescent="0.25">
      <c r="A177" t="str">
        <f t="shared" ca="1" si="6"/>
        <v>INSERT INTO kom_orders_meta (pedido,meta,valor,cantidad,precio,creacion,categoria) VALUES ('84','producto','4','6','123','2021-12-16 04:50:52','Beber');</v>
      </c>
      <c r="B177" s="4">
        <v>84</v>
      </c>
      <c r="C177" s="4" t="s">
        <v>4</v>
      </c>
      <c r="D177" s="4">
        <v>4</v>
      </c>
      <c r="E177" s="4">
        <v>6</v>
      </c>
      <c r="F177" s="4">
        <v>123</v>
      </c>
      <c r="G177" s="4" cm="1">
        <f t="array" aca="1" ref="G177" ca="1">INDEX(Pedidos!F:F,'Pedido meta'!B177+1,1)</f>
        <v>44546.201985864114</v>
      </c>
      <c r="H177" s="4" t="str">
        <f t="shared" si="7"/>
        <v>Beber</v>
      </c>
      <c r="I177">
        <f t="shared" si="8"/>
        <v>738</v>
      </c>
    </row>
    <row r="178" spans="1:9" x14ac:dyDescent="0.25">
      <c r="A178" t="str">
        <f t="shared" ca="1" si="6"/>
        <v>INSERT INTO kom_orders_meta (pedido,meta,valor,cantidad,precio,creacion,categoria) VALUES ('31','producto','3','7','55','2021-11-16 20:00:34','Beber');</v>
      </c>
      <c r="B178" s="4">
        <v>31</v>
      </c>
      <c r="C178" s="4" t="s">
        <v>4</v>
      </c>
      <c r="D178" s="4">
        <v>3</v>
      </c>
      <c r="E178" s="4">
        <v>7</v>
      </c>
      <c r="F178" s="4">
        <v>55</v>
      </c>
      <c r="G178" s="4" cm="1">
        <f t="array" aca="1" ref="G178" ca="1">INDEX(Pedidos!F:F,'Pedido meta'!B178+1,1)</f>
        <v>44516.833730145896</v>
      </c>
      <c r="H178" s="4" t="str">
        <f t="shared" si="7"/>
        <v>Beber</v>
      </c>
      <c r="I178">
        <f t="shared" si="8"/>
        <v>385</v>
      </c>
    </row>
    <row r="179" spans="1:9" x14ac:dyDescent="0.25">
      <c r="A179" t="str">
        <f t="shared" ca="1" si="6"/>
        <v>INSERT INTO kom_orders_meta (pedido,meta,valor,cantidad,precio,creacion,categoria) VALUES ('91','producto','5','1','100','2021-06-25 00:11:59','Paquetes');</v>
      </c>
      <c r="B179" s="4">
        <v>91</v>
      </c>
      <c r="C179" s="4" t="s">
        <v>4</v>
      </c>
      <c r="D179" s="4">
        <v>5</v>
      </c>
      <c r="E179" s="4">
        <v>1</v>
      </c>
      <c r="F179" s="4">
        <v>100</v>
      </c>
      <c r="G179" s="4" cm="1">
        <f t="array" aca="1" ref="G179" ca="1">INDEX(Pedidos!F:F,'Pedido meta'!B179+1,1)</f>
        <v>44372.008327444426</v>
      </c>
      <c r="H179" s="4" t="str">
        <f t="shared" si="7"/>
        <v>Paquetes</v>
      </c>
      <c r="I179">
        <f t="shared" si="8"/>
        <v>100</v>
      </c>
    </row>
    <row r="180" spans="1:9" x14ac:dyDescent="0.25">
      <c r="A180" t="str">
        <f t="shared" ca="1" si="6"/>
        <v>INSERT INTO kom_orders_meta (pedido,meta,valor,cantidad,precio,creacion,categoria) VALUES ('72','producto','3','11','55','2021-11-06 07:12:27','Beber');</v>
      </c>
      <c r="B180" s="4">
        <v>72</v>
      </c>
      <c r="C180" s="4" t="s">
        <v>4</v>
      </c>
      <c r="D180" s="4">
        <v>3</v>
      </c>
      <c r="E180" s="4">
        <v>11</v>
      </c>
      <c r="F180" s="4">
        <v>55</v>
      </c>
      <c r="G180" s="4" cm="1">
        <f t="array" aca="1" ref="G180" ca="1">INDEX(Pedidos!F:F,'Pedido meta'!B180+1,1)</f>
        <v>44506.30031610281</v>
      </c>
      <c r="H180" s="4" t="str">
        <f t="shared" si="7"/>
        <v>Beber</v>
      </c>
      <c r="I180">
        <f t="shared" si="8"/>
        <v>605</v>
      </c>
    </row>
    <row r="181" spans="1:9" x14ac:dyDescent="0.25">
      <c r="A181" t="str">
        <f t="shared" ca="1" si="6"/>
        <v>INSERT INTO kom_orders_meta (pedido,meta,valor,cantidad,precio,creacion,categoria) VALUES ('54','producto','6','2','400','2021-09-19 06:54:50','Comer');</v>
      </c>
      <c r="B181" s="4">
        <v>54</v>
      </c>
      <c r="C181" s="4" t="s">
        <v>4</v>
      </c>
      <c r="D181" s="4">
        <v>6</v>
      </c>
      <c r="E181" s="4">
        <v>2</v>
      </c>
      <c r="F181" s="4">
        <v>400</v>
      </c>
      <c r="G181" s="4" cm="1">
        <f t="array" aca="1" ref="G181" ca="1">INDEX(Pedidos!F:F,'Pedido meta'!B181+1,1)</f>
        <v>44458.288080946135</v>
      </c>
      <c r="H181" s="4" t="str">
        <f t="shared" si="7"/>
        <v>Comer</v>
      </c>
      <c r="I181">
        <f t="shared" si="8"/>
        <v>800</v>
      </c>
    </row>
    <row r="182" spans="1:9" x14ac:dyDescent="0.25">
      <c r="A182" t="str">
        <f t="shared" ca="1" si="6"/>
        <v>INSERT INTO kom_orders_meta (pedido,meta,valor,cantidad,precio,creacion,categoria) VALUES ('64','producto','10','5','1000','2021-11-20 18:24:33','Paquetes');</v>
      </c>
      <c r="B182" s="4">
        <v>64</v>
      </c>
      <c r="C182" s="4" t="s">
        <v>4</v>
      </c>
      <c r="D182" s="4">
        <v>10</v>
      </c>
      <c r="E182" s="4">
        <v>5</v>
      </c>
      <c r="F182" s="4">
        <v>1000</v>
      </c>
      <c r="G182" s="4" cm="1">
        <f t="array" aca="1" ref="G182" ca="1">INDEX(Pedidos!F:F,'Pedido meta'!B182+1,1)</f>
        <v>44520.767046184323</v>
      </c>
      <c r="H182" s="4" t="str">
        <f t="shared" si="7"/>
        <v>Paquetes</v>
      </c>
      <c r="I182">
        <f t="shared" si="8"/>
        <v>5000</v>
      </c>
    </row>
    <row r="183" spans="1:9" x14ac:dyDescent="0.25">
      <c r="A183" t="str">
        <f t="shared" ca="1" si="6"/>
        <v>INSERT INTO kom_orders_meta (pedido,meta,valor,cantidad,precio,creacion,categoria) VALUES ('57','producto','6','9','400','2022-01-10 10:08:55','Comer');</v>
      </c>
      <c r="B183" s="4">
        <v>57</v>
      </c>
      <c r="C183" s="4" t="s">
        <v>4</v>
      </c>
      <c r="D183" s="4">
        <v>6</v>
      </c>
      <c r="E183" s="4">
        <v>9</v>
      </c>
      <c r="F183" s="4">
        <v>400</v>
      </c>
      <c r="G183" s="4" cm="1">
        <f t="array" aca="1" ref="G183" ca="1">INDEX(Pedidos!F:F,'Pedido meta'!B183+1,1)</f>
        <v>44571.422856067366</v>
      </c>
      <c r="H183" s="4" t="str">
        <f t="shared" si="7"/>
        <v>Comer</v>
      </c>
      <c r="I183">
        <f t="shared" si="8"/>
        <v>3600</v>
      </c>
    </row>
    <row r="184" spans="1:9" x14ac:dyDescent="0.25">
      <c r="A184" t="str">
        <f t="shared" ca="1" si="6"/>
        <v>INSERT INTO kom_orders_meta (pedido,meta,valor,cantidad,precio,creacion,categoria) VALUES ('93','producto','9','11','870','2022-01-03 13:07:11','Beber');</v>
      </c>
      <c r="B184" s="4">
        <v>93</v>
      </c>
      <c r="C184" s="4" t="s">
        <v>4</v>
      </c>
      <c r="D184" s="4">
        <v>9</v>
      </c>
      <c r="E184" s="4">
        <v>11</v>
      </c>
      <c r="F184" s="4">
        <v>870</v>
      </c>
      <c r="G184" s="4" cm="1">
        <f t="array" aca="1" ref="G184" ca="1">INDEX(Pedidos!F:F,'Pedido meta'!B184+1,1)</f>
        <v>44564.546655330028</v>
      </c>
      <c r="H184" s="4" t="str">
        <f t="shared" si="7"/>
        <v>Beber</v>
      </c>
      <c r="I184">
        <f t="shared" si="8"/>
        <v>9570</v>
      </c>
    </row>
    <row r="185" spans="1:9" x14ac:dyDescent="0.25">
      <c r="A185" t="str">
        <f t="shared" ca="1" si="6"/>
        <v>INSERT INTO kom_orders_meta (pedido,meta,valor,cantidad,precio,creacion,categoria) VALUES ('99','producto','10','3','1000','2021-12-13 10:54:32','Paquetes');</v>
      </c>
      <c r="B185" s="4">
        <v>99</v>
      </c>
      <c r="C185" s="4" t="s">
        <v>4</v>
      </c>
      <c r="D185" s="4">
        <v>10</v>
      </c>
      <c r="E185" s="4">
        <v>3</v>
      </c>
      <c r="F185" s="4">
        <v>1000</v>
      </c>
      <c r="G185" s="4" cm="1">
        <f t="array" aca="1" ref="G185" ca="1">INDEX(Pedidos!F:F,'Pedido meta'!B185+1,1)</f>
        <v>44543.454541079554</v>
      </c>
      <c r="H185" s="4" t="str">
        <f t="shared" si="7"/>
        <v>Paquetes</v>
      </c>
      <c r="I185">
        <f t="shared" si="8"/>
        <v>3000</v>
      </c>
    </row>
    <row r="186" spans="1:9" x14ac:dyDescent="0.25">
      <c r="A186" t="str">
        <f t="shared" ca="1" si="6"/>
        <v>INSERT INTO kom_orders_meta (pedido,meta,valor,cantidad,precio,creacion,categoria) VALUES ('26','producto','2','1','200','2021-09-24 17:02:54','Beber');</v>
      </c>
      <c r="B186" s="4">
        <v>26</v>
      </c>
      <c r="C186" s="4" t="s">
        <v>4</v>
      </c>
      <c r="D186" s="4">
        <v>2</v>
      </c>
      <c r="E186" s="4">
        <v>1</v>
      </c>
      <c r="F186" s="4">
        <v>200</v>
      </c>
      <c r="G186" s="4" cm="1">
        <f t="array" aca="1" ref="G186" ca="1">INDEX(Pedidos!F:F,'Pedido meta'!B186+1,1)</f>
        <v>44463.710352594346</v>
      </c>
      <c r="H186" s="4" t="str">
        <f t="shared" si="7"/>
        <v>Beber</v>
      </c>
      <c r="I186">
        <f t="shared" si="8"/>
        <v>200</v>
      </c>
    </row>
    <row r="187" spans="1:9" x14ac:dyDescent="0.25">
      <c r="A187" t="str">
        <f t="shared" ca="1" si="6"/>
        <v>INSERT INTO kom_orders_meta (pedido,meta,valor,cantidad,precio,creacion,categoria) VALUES ('67','producto','1','9','23.31','2021-05-26 06:33:19','Comer');</v>
      </c>
      <c r="B187" s="4">
        <v>67</v>
      </c>
      <c r="C187" s="4" t="s">
        <v>4</v>
      </c>
      <c r="D187" s="4">
        <v>1</v>
      </c>
      <c r="E187" s="4">
        <v>9</v>
      </c>
      <c r="F187" s="4">
        <v>23.31</v>
      </c>
      <c r="G187" s="4" cm="1">
        <f t="array" aca="1" ref="G187" ca="1">INDEX(Pedidos!F:F,'Pedido meta'!B187+1,1)</f>
        <v>44342.273141660837</v>
      </c>
      <c r="H187" s="4" t="str">
        <f t="shared" si="7"/>
        <v>Comer</v>
      </c>
      <c r="I187">
        <f t="shared" si="8"/>
        <v>209.79</v>
      </c>
    </row>
    <row r="188" spans="1:9" x14ac:dyDescent="0.25">
      <c r="A188" t="str">
        <f t="shared" ca="1" si="6"/>
        <v>INSERT INTO kom_orders_meta (pedido,meta,valor,cantidad,precio,creacion,categoria) VALUES ('22','producto','2','11','200','2021-11-07 02:44:30','Beber');</v>
      </c>
      <c r="B188" s="4">
        <v>22</v>
      </c>
      <c r="C188" s="4" t="s">
        <v>4</v>
      </c>
      <c r="D188" s="4">
        <v>2</v>
      </c>
      <c r="E188" s="4">
        <v>11</v>
      </c>
      <c r="F188" s="4">
        <v>200</v>
      </c>
      <c r="G188" s="4" cm="1">
        <f t="array" aca="1" ref="G188" ca="1">INDEX(Pedidos!F:F,'Pedido meta'!B188+1,1)</f>
        <v>44507.114239352588</v>
      </c>
      <c r="H188" s="4" t="str">
        <f t="shared" si="7"/>
        <v>Beber</v>
      </c>
      <c r="I188">
        <f t="shared" si="8"/>
        <v>2200</v>
      </c>
    </row>
    <row r="189" spans="1:9" x14ac:dyDescent="0.25">
      <c r="A189" t="str">
        <f t="shared" ca="1" si="6"/>
        <v>INSERT INTO kom_orders_meta (pedido,meta,valor,cantidad,precio,creacion,categoria) VALUES ('46','producto','10','5','1000','2021-10-26 11:19:04','Paquetes');</v>
      </c>
      <c r="B189" s="4">
        <v>46</v>
      </c>
      <c r="C189" s="4" t="s">
        <v>4</v>
      </c>
      <c r="D189" s="4">
        <v>10</v>
      </c>
      <c r="E189" s="4">
        <v>5</v>
      </c>
      <c r="F189" s="4">
        <v>1000</v>
      </c>
      <c r="G189" s="4" cm="1">
        <f t="array" aca="1" ref="G189" ca="1">INDEX(Pedidos!F:F,'Pedido meta'!B189+1,1)</f>
        <v>44495.47157294357</v>
      </c>
      <c r="H189" s="4" t="str">
        <f t="shared" si="7"/>
        <v>Paquetes</v>
      </c>
      <c r="I189">
        <f t="shared" si="8"/>
        <v>5000</v>
      </c>
    </row>
    <row r="190" spans="1:9" x14ac:dyDescent="0.25">
      <c r="A190" t="str">
        <f t="shared" ca="1" si="6"/>
        <v>INSERT INTO kom_orders_meta (pedido,meta,valor,cantidad,precio,creacion,categoria) VALUES ('33','producto','7','6','90','2021-11-02 05:57:52','Beber');</v>
      </c>
      <c r="B190" s="4">
        <v>33</v>
      </c>
      <c r="C190" s="4" t="s">
        <v>4</v>
      </c>
      <c r="D190" s="4">
        <v>7</v>
      </c>
      <c r="E190" s="4">
        <v>6</v>
      </c>
      <c r="F190" s="4">
        <v>90</v>
      </c>
      <c r="G190" s="4" cm="1">
        <f t="array" aca="1" ref="G190" ca="1">INDEX(Pedidos!F:F,'Pedido meta'!B190+1,1)</f>
        <v>44502.248523643219</v>
      </c>
      <c r="H190" s="4" t="str">
        <f t="shared" si="7"/>
        <v>Beber</v>
      </c>
      <c r="I190">
        <f t="shared" si="8"/>
        <v>540</v>
      </c>
    </row>
    <row r="191" spans="1:9" x14ac:dyDescent="0.25">
      <c r="A191" t="str">
        <f t="shared" ca="1" si="6"/>
        <v>INSERT INTO kom_orders_meta (pedido,meta,valor,cantidad,precio,creacion,categoria) VALUES ('74','producto','5','1','100','2021-09-08 09:18:34','Paquetes');</v>
      </c>
      <c r="B191" s="4">
        <v>74</v>
      </c>
      <c r="C191" s="4" t="s">
        <v>4</v>
      </c>
      <c r="D191" s="4">
        <v>5</v>
      </c>
      <c r="E191" s="4">
        <v>1</v>
      </c>
      <c r="F191" s="4">
        <v>100</v>
      </c>
      <c r="G191" s="4" cm="1">
        <f t="array" aca="1" ref="G191" ca="1">INDEX(Pedidos!F:F,'Pedido meta'!B191+1,1)</f>
        <v>44447.387888239107</v>
      </c>
      <c r="H191" s="4" t="str">
        <f t="shared" si="7"/>
        <v>Paquetes</v>
      </c>
      <c r="I191">
        <f t="shared" si="8"/>
        <v>100</v>
      </c>
    </row>
    <row r="192" spans="1:9" x14ac:dyDescent="0.25">
      <c r="A192" t="str">
        <f t="shared" ca="1" si="6"/>
        <v>INSERT INTO kom_orders_meta (pedido,meta,valor,cantidad,precio,creacion,categoria) VALUES ('41','producto','6','4','400','2021-09-27 16:16:19','Comer');</v>
      </c>
      <c r="B192" s="4">
        <v>41</v>
      </c>
      <c r="C192" s="4" t="s">
        <v>4</v>
      </c>
      <c r="D192" s="4">
        <v>6</v>
      </c>
      <c r="E192" s="4">
        <v>4</v>
      </c>
      <c r="F192" s="4">
        <v>400</v>
      </c>
      <c r="G192" s="4" cm="1">
        <f t="array" aca="1" ref="G192" ca="1">INDEX(Pedidos!F:F,'Pedido meta'!B192+1,1)</f>
        <v>44466.677997198996</v>
      </c>
      <c r="H192" s="4" t="str">
        <f t="shared" si="7"/>
        <v>Comer</v>
      </c>
      <c r="I192">
        <f t="shared" si="8"/>
        <v>1600</v>
      </c>
    </row>
    <row r="193" spans="1:9" x14ac:dyDescent="0.25">
      <c r="A193" t="str">
        <f t="shared" ca="1" si="6"/>
        <v>INSERT INTO kom_orders_meta (pedido,meta,valor,cantidad,precio,creacion,categoria) VALUES ('62','producto','6','4','400','2021-05-26 05:17:03','Comer');</v>
      </c>
      <c r="B193" s="4">
        <v>62</v>
      </c>
      <c r="C193" s="4" t="s">
        <v>4</v>
      </c>
      <c r="D193" s="4">
        <v>6</v>
      </c>
      <c r="E193" s="4">
        <v>4</v>
      </c>
      <c r="F193" s="4">
        <v>400</v>
      </c>
      <c r="G193" s="4" cm="1">
        <f t="array" aca="1" ref="G193" ca="1">INDEX(Pedidos!F:F,'Pedido meta'!B193+1,1)</f>
        <v>44342.22017668144</v>
      </c>
      <c r="H193" s="4" t="str">
        <f t="shared" si="7"/>
        <v>Comer</v>
      </c>
      <c r="I193">
        <f t="shared" si="8"/>
        <v>1600</v>
      </c>
    </row>
    <row r="194" spans="1:9" x14ac:dyDescent="0.25">
      <c r="A194" t="str">
        <f t="shared" ca="1" si="6"/>
        <v>INSERT INTO kom_orders_meta (pedido,meta,valor,cantidad,precio,creacion,categoria) VALUES ('65','producto','3','7','55','2021-06-22 10:38:10','Beber');</v>
      </c>
      <c r="B194" s="4">
        <v>65</v>
      </c>
      <c r="C194" s="4" t="s">
        <v>4</v>
      </c>
      <c r="D194" s="4">
        <v>3</v>
      </c>
      <c r="E194" s="4">
        <v>7</v>
      </c>
      <c r="F194" s="4">
        <v>55</v>
      </c>
      <c r="G194" s="4" cm="1">
        <f t="array" aca="1" ref="G194" ca="1">INDEX(Pedidos!F:F,'Pedido meta'!B194+1,1)</f>
        <v>44369.44317060367</v>
      </c>
      <c r="H194" s="4" t="str">
        <f t="shared" si="7"/>
        <v>Beber</v>
      </c>
      <c r="I194">
        <f t="shared" si="8"/>
        <v>385</v>
      </c>
    </row>
    <row r="195" spans="1:9" x14ac:dyDescent="0.25">
      <c r="A195" t="str">
        <f t="shared" ref="A195:A258" ca="1" si="9">"INSERT INTO "&amp;A$1&amp;" ("&amp;IF(B195="","",B$1)&amp;IF(C195="","",","&amp;C$1)&amp;IF(D195="","",","&amp;D$1)&amp;IF(E195="","",","&amp;E$1)&amp;IF(F195="","",","&amp;F$1)&amp;IF(G195="","",","&amp;G$1)&amp;IF(H195="","",","&amp;H$1)&amp;") VALUES ("&amp;IF(B195="","","'"&amp;B195&amp;"'")&amp;IF(C195="","",",'"&amp;C195&amp;"'")&amp;IF(D195="","",",'"&amp;D195&amp;"'")&amp;IF(E195="","",",'"&amp;E195&amp;"'")&amp;IF(F195="","",",'"&amp;F195&amp;"'")&amp;IF(G195="","",",'"&amp;TEXT(G195,"aaaa-mm-dd hh:mm:ss")&amp;"'")&amp;IF(H195="","",",'"&amp;H195&amp;"'")&amp;");"</f>
        <v>INSERT INTO kom_orders_meta (pedido,meta,valor,cantidad,precio,creacion,categoria) VALUES ('82','producto','4','11','123','2021-11-11 02:06:36','Beber');</v>
      </c>
      <c r="B195" s="4">
        <v>82</v>
      </c>
      <c r="C195" s="4" t="s">
        <v>4</v>
      </c>
      <c r="D195" s="4">
        <v>4</v>
      </c>
      <c r="E195" s="4">
        <v>11</v>
      </c>
      <c r="F195" s="4">
        <v>123</v>
      </c>
      <c r="G195" s="4" cm="1">
        <f t="array" aca="1" ref="G195" ca="1">INDEX(Pedidos!F:F,'Pedido meta'!B195+1,1)</f>
        <v>44511.087915215991</v>
      </c>
      <c r="H195" s="4" t="str">
        <f t="shared" ref="H195:H258" si="10">VLOOKUP(D195,$K$2:$M$11,3,FALSE)</f>
        <v>Beber</v>
      </c>
      <c r="I195">
        <f t="shared" ref="I195:I258" si="11">E195*F195</f>
        <v>1353</v>
      </c>
    </row>
    <row r="196" spans="1:9" x14ac:dyDescent="0.25">
      <c r="A196" t="str">
        <f t="shared" ca="1" si="9"/>
        <v>INSERT INTO kom_orders_meta (pedido,meta,valor,cantidad,precio,creacion,categoria) VALUES ('15','producto','7','3','90','2021-09-06 22:19:23','Beber');</v>
      </c>
      <c r="B196" s="4">
        <v>15</v>
      </c>
      <c r="C196" s="4" t="s">
        <v>4</v>
      </c>
      <c r="D196" s="4">
        <v>7</v>
      </c>
      <c r="E196" s="4">
        <v>3</v>
      </c>
      <c r="F196" s="4">
        <v>90</v>
      </c>
      <c r="G196" s="4" cm="1">
        <f t="array" aca="1" ref="G196" ca="1">INDEX(Pedidos!F:F,'Pedido meta'!B196+1,1)</f>
        <v>44445.93013276987</v>
      </c>
      <c r="H196" s="4" t="str">
        <f t="shared" si="10"/>
        <v>Beber</v>
      </c>
      <c r="I196">
        <f t="shared" si="11"/>
        <v>270</v>
      </c>
    </row>
    <row r="197" spans="1:9" x14ac:dyDescent="0.25">
      <c r="A197" t="str">
        <f t="shared" ca="1" si="9"/>
        <v>INSERT INTO kom_orders_meta (pedido,meta,valor,cantidad,precio,creacion,categoria) VALUES ('9','producto','1','12','23.31','2021-11-04 21:54:57','Comer');</v>
      </c>
      <c r="B197" s="4">
        <v>9</v>
      </c>
      <c r="C197" s="4" t="s">
        <v>4</v>
      </c>
      <c r="D197" s="4">
        <v>1</v>
      </c>
      <c r="E197" s="4">
        <v>12</v>
      </c>
      <c r="F197" s="4">
        <v>23.31</v>
      </c>
      <c r="G197" s="4" cm="1">
        <f t="array" aca="1" ref="G197" ca="1">INDEX(Pedidos!F:F,'Pedido meta'!B197+1,1)</f>
        <v>44504.913158914656</v>
      </c>
      <c r="H197" s="4" t="str">
        <f t="shared" si="10"/>
        <v>Comer</v>
      </c>
      <c r="I197">
        <f t="shared" si="11"/>
        <v>279.71999999999997</v>
      </c>
    </row>
    <row r="198" spans="1:9" x14ac:dyDescent="0.25">
      <c r="A198" t="str">
        <f t="shared" ca="1" si="9"/>
        <v>INSERT INTO kom_orders_meta (pedido,meta,valor,cantidad,precio,creacion,categoria) VALUES ('37','producto','3','2','55','2021-12-09 10:02:41','Beber');</v>
      </c>
      <c r="B198" s="4">
        <v>37</v>
      </c>
      <c r="C198" s="4" t="s">
        <v>4</v>
      </c>
      <c r="D198" s="4">
        <v>3</v>
      </c>
      <c r="E198" s="4">
        <v>2</v>
      </c>
      <c r="F198" s="4">
        <v>55</v>
      </c>
      <c r="G198" s="4" cm="1">
        <f t="array" aca="1" ref="G198" ca="1">INDEX(Pedidos!F:F,'Pedido meta'!B198+1,1)</f>
        <v>44539.418527575355</v>
      </c>
      <c r="H198" s="4" t="str">
        <f t="shared" si="10"/>
        <v>Beber</v>
      </c>
      <c r="I198">
        <f t="shared" si="11"/>
        <v>110</v>
      </c>
    </row>
    <row r="199" spans="1:9" x14ac:dyDescent="0.25">
      <c r="A199" t="str">
        <f t="shared" ca="1" si="9"/>
        <v>INSERT INTO kom_orders_meta (pedido,meta,valor,cantidad,precio,creacion,categoria) VALUES ('20','producto','4','5','123','2021-10-08 14:41:09','Beber');</v>
      </c>
      <c r="B199" s="4">
        <v>20</v>
      </c>
      <c r="C199" s="4" t="s">
        <v>4</v>
      </c>
      <c r="D199" s="4">
        <v>4</v>
      </c>
      <c r="E199" s="4">
        <v>5</v>
      </c>
      <c r="F199" s="4">
        <v>123</v>
      </c>
      <c r="G199" s="4" cm="1">
        <f t="array" aca="1" ref="G199" ca="1">INDEX(Pedidos!F:F,'Pedido meta'!B199+1,1)</f>
        <v>44477.611915005247</v>
      </c>
      <c r="H199" s="4" t="str">
        <f t="shared" si="10"/>
        <v>Beber</v>
      </c>
      <c r="I199">
        <f t="shared" si="11"/>
        <v>615</v>
      </c>
    </row>
    <row r="200" spans="1:9" x14ac:dyDescent="0.25">
      <c r="A200" t="str">
        <f t="shared" ca="1" si="9"/>
        <v>INSERT INTO kom_orders_meta (pedido,meta,valor,cantidad,precio,creacion,categoria) VALUES ('6','producto','9','6','870','2021-06-24 22:34:46','Beber');</v>
      </c>
      <c r="B200" s="4">
        <v>6</v>
      </c>
      <c r="C200" s="4" t="s">
        <v>4</v>
      </c>
      <c r="D200" s="4">
        <v>9</v>
      </c>
      <c r="E200" s="4">
        <v>6</v>
      </c>
      <c r="F200" s="4">
        <v>870</v>
      </c>
      <c r="G200" s="4" cm="1">
        <f t="array" aca="1" ref="G200" ca="1">INDEX(Pedidos!F:F,'Pedido meta'!B200+1,1)</f>
        <v>44371.940806344981</v>
      </c>
      <c r="H200" s="4" t="str">
        <f t="shared" si="10"/>
        <v>Beber</v>
      </c>
      <c r="I200">
        <f t="shared" si="11"/>
        <v>5220</v>
      </c>
    </row>
    <row r="201" spans="1:9" x14ac:dyDescent="0.25">
      <c r="A201" t="str">
        <f t="shared" ca="1" si="9"/>
        <v>INSERT INTO kom_orders_meta (pedido,meta,valor,cantidad,precio,creacion,categoria) VALUES ('70','producto','8','4','75','2021-07-13 04:18:15','Beber');</v>
      </c>
      <c r="B201" s="4">
        <v>70</v>
      </c>
      <c r="C201" s="4" t="s">
        <v>4</v>
      </c>
      <c r="D201" s="4">
        <v>8</v>
      </c>
      <c r="E201" s="4">
        <v>4</v>
      </c>
      <c r="F201" s="4">
        <v>75</v>
      </c>
      <c r="G201" s="4" cm="1">
        <f t="array" aca="1" ref="G201" ca="1">INDEX(Pedidos!F:F,'Pedido meta'!B201+1,1)</f>
        <v>44390.179344448545</v>
      </c>
      <c r="H201" s="4" t="str">
        <f t="shared" si="10"/>
        <v>Beber</v>
      </c>
      <c r="I201">
        <f t="shared" si="11"/>
        <v>300</v>
      </c>
    </row>
    <row r="202" spans="1:9" x14ac:dyDescent="0.25">
      <c r="A202" t="str">
        <f t="shared" ca="1" si="9"/>
        <v>INSERT INTO kom_orders_meta (pedido,meta,valor,cantidad,precio,creacion,categoria) VALUES ('21','producto','9','9','870','2022-02-04 14:28:41','Beber');</v>
      </c>
      <c r="B202" s="4">
        <v>21</v>
      </c>
      <c r="C202" s="4" t="s">
        <v>4</v>
      </c>
      <c r="D202" s="4">
        <v>9</v>
      </c>
      <c r="E202" s="4">
        <v>9</v>
      </c>
      <c r="F202" s="4">
        <v>870</v>
      </c>
      <c r="G202" s="4" cm="1">
        <f t="array" aca="1" ref="G202" ca="1">INDEX(Pedidos!F:F,'Pedido meta'!B202+1,1)</f>
        <v>44596.603254693124</v>
      </c>
      <c r="H202" s="4" t="str">
        <f t="shared" si="10"/>
        <v>Beber</v>
      </c>
      <c r="I202">
        <f t="shared" si="11"/>
        <v>7830</v>
      </c>
    </row>
    <row r="203" spans="1:9" x14ac:dyDescent="0.25">
      <c r="A203" t="str">
        <f t="shared" ca="1" si="9"/>
        <v>INSERT INTO kom_orders_meta (pedido,meta,valor,cantidad,precio,creacion,categoria) VALUES ('89','producto','8','7','75','2021-06-27 18:32:08','Beber');</v>
      </c>
      <c r="B203" s="4">
        <v>89</v>
      </c>
      <c r="C203" s="4" t="s">
        <v>4</v>
      </c>
      <c r="D203" s="4">
        <v>8</v>
      </c>
      <c r="E203" s="4">
        <v>7</v>
      </c>
      <c r="F203" s="4">
        <v>75</v>
      </c>
      <c r="G203" s="4" cm="1">
        <f t="array" aca="1" ref="G203" ca="1">INDEX(Pedidos!F:F,'Pedido meta'!B203+1,1)</f>
        <v>44374.772317076495</v>
      </c>
      <c r="H203" s="4" t="str">
        <f t="shared" si="10"/>
        <v>Beber</v>
      </c>
      <c r="I203">
        <f t="shared" si="11"/>
        <v>525</v>
      </c>
    </row>
    <row r="204" spans="1:9" x14ac:dyDescent="0.25">
      <c r="A204" t="str">
        <f t="shared" ca="1" si="9"/>
        <v>INSERT INTO kom_orders_meta (pedido,meta,valor,cantidad,precio,creacion,categoria) VALUES ('58','producto','6','5','400','2022-01-24 17:44:24','Comer');</v>
      </c>
      <c r="B204" s="4">
        <v>58</v>
      </c>
      <c r="C204" s="4" t="s">
        <v>4</v>
      </c>
      <c r="D204" s="4">
        <v>6</v>
      </c>
      <c r="E204" s="4">
        <v>5</v>
      </c>
      <c r="F204" s="4">
        <v>400</v>
      </c>
      <c r="G204" s="4" cm="1">
        <f t="array" aca="1" ref="G204" ca="1">INDEX(Pedidos!F:F,'Pedido meta'!B204+1,1)</f>
        <v>44585.739167570697</v>
      </c>
      <c r="H204" s="4" t="str">
        <f t="shared" si="10"/>
        <v>Comer</v>
      </c>
      <c r="I204">
        <f t="shared" si="11"/>
        <v>2000</v>
      </c>
    </row>
    <row r="205" spans="1:9" x14ac:dyDescent="0.25">
      <c r="A205" t="str">
        <f t="shared" ca="1" si="9"/>
        <v>INSERT INTO kom_orders_meta (pedido,meta,valor,cantidad,precio,creacion,categoria) VALUES ('90','producto','3','1','55','2021-11-17 14:31:09','Beber');</v>
      </c>
      <c r="B205" s="4">
        <v>90</v>
      </c>
      <c r="C205" s="4" t="s">
        <v>4</v>
      </c>
      <c r="D205" s="4">
        <v>3</v>
      </c>
      <c r="E205" s="4">
        <v>1</v>
      </c>
      <c r="F205" s="4">
        <v>55</v>
      </c>
      <c r="G205" s="4" cm="1">
        <f t="array" aca="1" ref="G205" ca="1">INDEX(Pedidos!F:F,'Pedido meta'!B205+1,1)</f>
        <v>44517.604962516132</v>
      </c>
      <c r="H205" s="4" t="str">
        <f t="shared" si="10"/>
        <v>Beber</v>
      </c>
      <c r="I205">
        <f t="shared" si="11"/>
        <v>55</v>
      </c>
    </row>
    <row r="206" spans="1:9" x14ac:dyDescent="0.25">
      <c r="A206" t="str">
        <f t="shared" ca="1" si="9"/>
        <v>INSERT INTO kom_orders_meta (pedido,meta,valor,cantidad,precio,creacion,categoria) VALUES ('38','producto','6','7','400','2021-10-01 21:59:02','Comer');</v>
      </c>
      <c r="B206" s="4">
        <v>38</v>
      </c>
      <c r="C206" s="4" t="s">
        <v>4</v>
      </c>
      <c r="D206" s="4">
        <v>6</v>
      </c>
      <c r="E206" s="4">
        <v>7</v>
      </c>
      <c r="F206" s="4">
        <v>400</v>
      </c>
      <c r="G206" s="4" cm="1">
        <f t="array" aca="1" ref="G206" ca="1">INDEX(Pedidos!F:F,'Pedido meta'!B206+1,1)</f>
        <v>44470.915995200136</v>
      </c>
      <c r="H206" s="4" t="str">
        <f t="shared" si="10"/>
        <v>Comer</v>
      </c>
      <c r="I206">
        <f t="shared" si="11"/>
        <v>2800</v>
      </c>
    </row>
    <row r="207" spans="1:9" x14ac:dyDescent="0.25">
      <c r="A207" t="str">
        <f t="shared" ca="1" si="9"/>
        <v>INSERT INTO kom_orders_meta (pedido,meta,valor,cantidad,precio,creacion,categoria) VALUES ('73','producto','9','5','870','2021-05-22 10:22:08','Beber');</v>
      </c>
      <c r="B207" s="4">
        <v>73</v>
      </c>
      <c r="C207" s="4" t="s">
        <v>4</v>
      </c>
      <c r="D207" s="4">
        <v>9</v>
      </c>
      <c r="E207" s="4">
        <v>5</v>
      </c>
      <c r="F207" s="4">
        <v>870</v>
      </c>
      <c r="G207" s="4" cm="1">
        <f t="array" aca="1" ref="G207" ca="1">INDEX(Pedidos!F:F,'Pedido meta'!B207+1,1)</f>
        <v>44338.432042237211</v>
      </c>
      <c r="H207" s="4" t="str">
        <f t="shared" si="10"/>
        <v>Beber</v>
      </c>
      <c r="I207">
        <f t="shared" si="11"/>
        <v>4350</v>
      </c>
    </row>
    <row r="208" spans="1:9" x14ac:dyDescent="0.25">
      <c r="A208" t="str">
        <f t="shared" ca="1" si="9"/>
        <v>INSERT INTO kom_orders_meta (pedido,meta,valor,cantidad,precio,creacion,categoria) VALUES ('93','producto','6','8','400','2022-01-03 13:07:11','Comer');</v>
      </c>
      <c r="B208" s="4">
        <v>93</v>
      </c>
      <c r="C208" s="4" t="s">
        <v>4</v>
      </c>
      <c r="D208" s="4">
        <v>6</v>
      </c>
      <c r="E208" s="4">
        <v>8</v>
      </c>
      <c r="F208" s="4">
        <v>400</v>
      </c>
      <c r="G208" s="4" cm="1">
        <f t="array" aca="1" ref="G208" ca="1">INDEX(Pedidos!F:F,'Pedido meta'!B208+1,1)</f>
        <v>44564.546655330028</v>
      </c>
      <c r="H208" s="4" t="str">
        <f t="shared" si="10"/>
        <v>Comer</v>
      </c>
      <c r="I208">
        <f t="shared" si="11"/>
        <v>3200</v>
      </c>
    </row>
    <row r="209" spans="1:9" x14ac:dyDescent="0.25">
      <c r="A209" t="str">
        <f t="shared" ca="1" si="9"/>
        <v>INSERT INTO kom_orders_meta (pedido,meta,valor,cantidad,precio,creacion,categoria) VALUES ('15','producto','4','9','123','2021-09-06 22:19:23','Beber');</v>
      </c>
      <c r="B209" s="4">
        <v>15</v>
      </c>
      <c r="C209" s="4" t="s">
        <v>4</v>
      </c>
      <c r="D209" s="4">
        <v>4</v>
      </c>
      <c r="E209" s="4">
        <v>9</v>
      </c>
      <c r="F209" s="4">
        <v>123</v>
      </c>
      <c r="G209" s="4" cm="1">
        <f t="array" aca="1" ref="G209" ca="1">INDEX(Pedidos!F:F,'Pedido meta'!B209+1,1)</f>
        <v>44445.93013276987</v>
      </c>
      <c r="H209" s="4" t="str">
        <f t="shared" si="10"/>
        <v>Beber</v>
      </c>
      <c r="I209">
        <f t="shared" si="11"/>
        <v>1107</v>
      </c>
    </row>
    <row r="210" spans="1:9" x14ac:dyDescent="0.25">
      <c r="A210" t="str">
        <f t="shared" ca="1" si="9"/>
        <v>INSERT INTO kom_orders_meta (pedido,meta,valor,cantidad,precio,creacion,categoria) VALUES ('66','producto','5','12','100','2021-12-18 09:48:14','Paquetes');</v>
      </c>
      <c r="B210" s="4">
        <v>66</v>
      </c>
      <c r="C210" s="4" t="s">
        <v>4</v>
      </c>
      <c r="D210" s="4">
        <v>5</v>
      </c>
      <c r="E210" s="4">
        <v>12</v>
      </c>
      <c r="F210" s="4">
        <v>100</v>
      </c>
      <c r="G210" s="4" cm="1">
        <f t="array" aca="1" ref="G210" ca="1">INDEX(Pedidos!F:F,'Pedido meta'!B210+1,1)</f>
        <v>44548.408497989534</v>
      </c>
      <c r="H210" s="4" t="str">
        <f t="shared" si="10"/>
        <v>Paquetes</v>
      </c>
      <c r="I210">
        <f t="shared" si="11"/>
        <v>1200</v>
      </c>
    </row>
    <row r="211" spans="1:9" x14ac:dyDescent="0.25">
      <c r="A211" t="str">
        <f t="shared" ca="1" si="9"/>
        <v>INSERT INTO kom_orders_meta (pedido,meta,valor,cantidad,precio,creacion,categoria) VALUES ('92','producto','6','1','400','2021-12-26 02:04:29','Comer');</v>
      </c>
      <c r="B211" s="4">
        <v>92</v>
      </c>
      <c r="C211" s="4" t="s">
        <v>4</v>
      </c>
      <c r="D211" s="4">
        <v>6</v>
      </c>
      <c r="E211" s="4">
        <v>1</v>
      </c>
      <c r="F211" s="4">
        <v>400</v>
      </c>
      <c r="G211" s="4" cm="1">
        <f t="array" aca="1" ref="G211" ca="1">INDEX(Pedidos!F:F,'Pedido meta'!B211+1,1)</f>
        <v>44556.086446628055</v>
      </c>
      <c r="H211" s="4" t="str">
        <f t="shared" si="10"/>
        <v>Comer</v>
      </c>
      <c r="I211">
        <f t="shared" si="11"/>
        <v>400</v>
      </c>
    </row>
    <row r="212" spans="1:9" x14ac:dyDescent="0.25">
      <c r="A212" t="str">
        <f t="shared" ca="1" si="9"/>
        <v>INSERT INTO kom_orders_meta (pedido,meta,valor,cantidad,precio,creacion,categoria) VALUES ('4','producto','2','10','200','2022-01-16 15:40:30','Beber');</v>
      </c>
      <c r="B212" s="4">
        <v>4</v>
      </c>
      <c r="C212" s="4" t="s">
        <v>4</v>
      </c>
      <c r="D212" s="4">
        <v>2</v>
      </c>
      <c r="E212" s="4">
        <v>10</v>
      </c>
      <c r="F212" s="4">
        <v>200</v>
      </c>
      <c r="G212" s="4" cm="1">
        <f t="array" aca="1" ref="G212" ca="1">INDEX(Pedidos!F:F,'Pedido meta'!B212+1,1)</f>
        <v>44577.65312305322</v>
      </c>
      <c r="H212" s="4" t="str">
        <f t="shared" si="10"/>
        <v>Beber</v>
      </c>
      <c r="I212">
        <f t="shared" si="11"/>
        <v>2000</v>
      </c>
    </row>
    <row r="213" spans="1:9" x14ac:dyDescent="0.25">
      <c r="A213" t="str">
        <f t="shared" ca="1" si="9"/>
        <v>INSERT INTO kom_orders_meta (pedido,meta,valor,cantidad,precio,creacion,categoria) VALUES ('50','producto','3','2','55','2021-12-24 22:29:49','Beber');</v>
      </c>
      <c r="B213" s="4">
        <v>50</v>
      </c>
      <c r="C213" s="4" t="s">
        <v>4</v>
      </c>
      <c r="D213" s="4">
        <v>3</v>
      </c>
      <c r="E213" s="4">
        <v>2</v>
      </c>
      <c r="F213" s="4">
        <v>55</v>
      </c>
      <c r="G213" s="4" cm="1">
        <f t="array" aca="1" ref="G213" ca="1">INDEX(Pedidos!F:F,'Pedido meta'!B213+1,1)</f>
        <v>44554.937377946539</v>
      </c>
      <c r="H213" s="4" t="str">
        <f t="shared" si="10"/>
        <v>Beber</v>
      </c>
      <c r="I213">
        <f t="shared" si="11"/>
        <v>110</v>
      </c>
    </row>
    <row r="214" spans="1:9" x14ac:dyDescent="0.25">
      <c r="A214" t="str">
        <f t="shared" ca="1" si="9"/>
        <v>INSERT INTO kom_orders_meta (pedido,meta,valor,cantidad,precio,creacion,categoria) VALUES ('93','producto','5','12','100','2022-01-03 13:07:11','Paquetes');</v>
      </c>
      <c r="B214" s="4">
        <v>93</v>
      </c>
      <c r="C214" s="4" t="s">
        <v>4</v>
      </c>
      <c r="D214" s="4">
        <v>5</v>
      </c>
      <c r="E214" s="4">
        <v>12</v>
      </c>
      <c r="F214" s="4">
        <v>100</v>
      </c>
      <c r="G214" s="4" cm="1">
        <f t="array" aca="1" ref="G214" ca="1">INDEX(Pedidos!F:F,'Pedido meta'!B214+1,1)</f>
        <v>44564.546655330028</v>
      </c>
      <c r="H214" s="4" t="str">
        <f t="shared" si="10"/>
        <v>Paquetes</v>
      </c>
      <c r="I214">
        <f t="shared" si="11"/>
        <v>1200</v>
      </c>
    </row>
    <row r="215" spans="1:9" x14ac:dyDescent="0.25">
      <c r="A215" t="str">
        <f t="shared" ca="1" si="9"/>
        <v>INSERT INTO kom_orders_meta (pedido,meta,valor,cantidad,precio,creacion,categoria) VALUES ('92','producto','3','1','55','2021-12-26 02:04:29','Beber');</v>
      </c>
      <c r="B215" s="4">
        <v>92</v>
      </c>
      <c r="C215" s="4" t="s">
        <v>4</v>
      </c>
      <c r="D215" s="4">
        <v>3</v>
      </c>
      <c r="E215" s="4">
        <v>1</v>
      </c>
      <c r="F215" s="4">
        <v>55</v>
      </c>
      <c r="G215" s="4" cm="1">
        <f t="array" aca="1" ref="G215" ca="1">INDEX(Pedidos!F:F,'Pedido meta'!B215+1,1)</f>
        <v>44556.086446628055</v>
      </c>
      <c r="H215" s="4" t="str">
        <f t="shared" si="10"/>
        <v>Beber</v>
      </c>
      <c r="I215">
        <f t="shared" si="11"/>
        <v>55</v>
      </c>
    </row>
    <row r="216" spans="1:9" x14ac:dyDescent="0.25">
      <c r="A216" t="str">
        <f t="shared" ca="1" si="9"/>
        <v>INSERT INTO kom_orders_meta (pedido,meta,valor,cantidad,precio,creacion,categoria) VALUES ('98','producto','1','6','23.31','2021-09-13 16:29:01','Comer');</v>
      </c>
      <c r="B216" s="4">
        <v>98</v>
      </c>
      <c r="C216" s="4" t="s">
        <v>4</v>
      </c>
      <c r="D216" s="4">
        <v>1</v>
      </c>
      <c r="E216" s="4">
        <v>6</v>
      </c>
      <c r="F216" s="4">
        <v>23.31</v>
      </c>
      <c r="G216" s="4" cm="1">
        <f t="array" aca="1" ref="G216" ca="1">INDEX(Pedidos!F:F,'Pedido meta'!B216+1,1)</f>
        <v>44452.68681925955</v>
      </c>
      <c r="H216" s="4" t="str">
        <f t="shared" si="10"/>
        <v>Comer</v>
      </c>
      <c r="I216">
        <f t="shared" si="11"/>
        <v>139.85999999999999</v>
      </c>
    </row>
    <row r="217" spans="1:9" x14ac:dyDescent="0.25">
      <c r="A217" t="str">
        <f t="shared" ca="1" si="9"/>
        <v>INSERT INTO kom_orders_meta (pedido,meta,valor,cantidad,precio,creacion,categoria) VALUES ('37','producto','9','12','870','2021-12-09 10:02:41','Beber');</v>
      </c>
      <c r="B217" s="4">
        <v>37</v>
      </c>
      <c r="C217" s="4" t="s">
        <v>4</v>
      </c>
      <c r="D217" s="4">
        <v>9</v>
      </c>
      <c r="E217" s="4">
        <v>12</v>
      </c>
      <c r="F217" s="4">
        <v>870</v>
      </c>
      <c r="G217" s="4" cm="1">
        <f t="array" aca="1" ref="G217" ca="1">INDEX(Pedidos!F:F,'Pedido meta'!B217+1,1)</f>
        <v>44539.418527575355</v>
      </c>
      <c r="H217" s="4" t="str">
        <f t="shared" si="10"/>
        <v>Beber</v>
      </c>
      <c r="I217">
        <f t="shared" si="11"/>
        <v>10440</v>
      </c>
    </row>
    <row r="218" spans="1:9" x14ac:dyDescent="0.25">
      <c r="A218" t="str">
        <f t="shared" ca="1" si="9"/>
        <v>INSERT INTO kom_orders_meta (pedido,meta,valor,cantidad,precio,creacion,categoria) VALUES ('78','producto','10','11','1000','2021-12-21 04:03:55','Paquetes');</v>
      </c>
      <c r="B218" s="4">
        <v>78</v>
      </c>
      <c r="C218" s="4" t="s">
        <v>4</v>
      </c>
      <c r="D218" s="4">
        <v>10</v>
      </c>
      <c r="E218" s="4">
        <v>11</v>
      </c>
      <c r="F218" s="4">
        <v>1000</v>
      </c>
      <c r="G218" s="4" cm="1">
        <f t="array" aca="1" ref="G218" ca="1">INDEX(Pedidos!F:F,'Pedido meta'!B218+1,1)</f>
        <v>44551.169385509136</v>
      </c>
      <c r="H218" s="4" t="str">
        <f t="shared" si="10"/>
        <v>Paquetes</v>
      </c>
      <c r="I218">
        <f t="shared" si="11"/>
        <v>11000</v>
      </c>
    </row>
    <row r="219" spans="1:9" x14ac:dyDescent="0.25">
      <c r="A219" t="str">
        <f t="shared" ca="1" si="9"/>
        <v>INSERT INTO kom_orders_meta (pedido,meta,valor,cantidad,precio,creacion,categoria) VALUES ('40','producto','10','2','1000','2021-05-26 13:21:09','Paquetes');</v>
      </c>
      <c r="B219" s="4">
        <v>40</v>
      </c>
      <c r="C219" s="4" t="s">
        <v>4</v>
      </c>
      <c r="D219" s="4">
        <v>10</v>
      </c>
      <c r="E219" s="4">
        <v>2</v>
      </c>
      <c r="F219" s="4">
        <v>1000</v>
      </c>
      <c r="G219" s="4" cm="1">
        <f t="array" aca="1" ref="G219" ca="1">INDEX(Pedidos!F:F,'Pedido meta'!B219+1,1)</f>
        <v>44342.556358991475</v>
      </c>
      <c r="H219" s="4" t="str">
        <f t="shared" si="10"/>
        <v>Paquetes</v>
      </c>
      <c r="I219">
        <f t="shared" si="11"/>
        <v>2000</v>
      </c>
    </row>
    <row r="220" spans="1:9" x14ac:dyDescent="0.25">
      <c r="A220" t="str">
        <f t="shared" ca="1" si="9"/>
        <v>INSERT INTO kom_orders_meta (pedido,meta,valor,cantidad,precio,creacion,categoria) VALUES ('99','producto','10','2','1000','2021-12-13 10:54:32','Paquetes');</v>
      </c>
      <c r="B220" s="4">
        <v>99</v>
      </c>
      <c r="C220" s="4" t="s">
        <v>4</v>
      </c>
      <c r="D220" s="4">
        <v>10</v>
      </c>
      <c r="E220" s="4">
        <v>2</v>
      </c>
      <c r="F220" s="4">
        <v>1000</v>
      </c>
      <c r="G220" s="4" cm="1">
        <f t="array" aca="1" ref="G220" ca="1">INDEX(Pedidos!F:F,'Pedido meta'!B220+1,1)</f>
        <v>44543.454541079554</v>
      </c>
      <c r="H220" s="4" t="str">
        <f t="shared" si="10"/>
        <v>Paquetes</v>
      </c>
      <c r="I220">
        <f t="shared" si="11"/>
        <v>2000</v>
      </c>
    </row>
    <row r="221" spans="1:9" x14ac:dyDescent="0.25">
      <c r="A221" t="str">
        <f t="shared" ca="1" si="9"/>
        <v>INSERT INTO kom_orders_meta (pedido,meta,valor,cantidad,precio,creacion,categoria) VALUES ('18','producto','6','12','400','2021-08-12 05:10:47','Comer');</v>
      </c>
      <c r="B221" s="4">
        <v>18</v>
      </c>
      <c r="C221" s="4" t="s">
        <v>4</v>
      </c>
      <c r="D221" s="4">
        <v>6</v>
      </c>
      <c r="E221" s="4">
        <v>12</v>
      </c>
      <c r="F221" s="4">
        <v>400</v>
      </c>
      <c r="G221" s="4" cm="1">
        <f t="array" aca="1" ref="G221" ca="1">INDEX(Pedidos!F:F,'Pedido meta'!B221+1,1)</f>
        <v>44420.215825397332</v>
      </c>
      <c r="H221" s="4" t="str">
        <f t="shared" si="10"/>
        <v>Comer</v>
      </c>
      <c r="I221">
        <f t="shared" si="11"/>
        <v>4800</v>
      </c>
    </row>
    <row r="222" spans="1:9" x14ac:dyDescent="0.25">
      <c r="A222" t="str">
        <f t="shared" ca="1" si="9"/>
        <v>INSERT INTO kom_orders_meta (pedido,meta,valor,cantidad,precio,creacion,categoria) VALUES ('34','producto','7','11','90','2022-01-02 04:19:36','Beber');</v>
      </c>
      <c r="B222" s="4">
        <v>34</v>
      </c>
      <c r="C222" s="4" t="s">
        <v>4</v>
      </c>
      <c r="D222" s="4">
        <v>7</v>
      </c>
      <c r="E222" s="4">
        <v>11</v>
      </c>
      <c r="F222" s="4">
        <v>90</v>
      </c>
      <c r="G222" s="4" cm="1">
        <f t="array" aca="1" ref="G222" ca="1">INDEX(Pedidos!F:F,'Pedido meta'!B222+1,1)</f>
        <v>44563.180278569329</v>
      </c>
      <c r="H222" s="4" t="str">
        <f t="shared" si="10"/>
        <v>Beber</v>
      </c>
      <c r="I222">
        <f t="shared" si="11"/>
        <v>990</v>
      </c>
    </row>
    <row r="223" spans="1:9" x14ac:dyDescent="0.25">
      <c r="A223" t="str">
        <f t="shared" ca="1" si="9"/>
        <v>INSERT INTO kom_orders_meta (pedido,meta,valor,cantidad,precio,creacion,categoria) VALUES ('44','producto','3','7','55','2022-01-30 22:51:33','Beber');</v>
      </c>
      <c r="B223" s="4">
        <v>44</v>
      </c>
      <c r="C223" s="4" t="s">
        <v>4</v>
      </c>
      <c r="D223" s="4">
        <v>3</v>
      </c>
      <c r="E223" s="4">
        <v>7</v>
      </c>
      <c r="F223" s="4">
        <v>55</v>
      </c>
      <c r="G223" s="4" cm="1">
        <f t="array" aca="1" ref="G223" ca="1">INDEX(Pedidos!F:F,'Pedido meta'!B223+1,1)</f>
        <v>44591.952469756463</v>
      </c>
      <c r="H223" s="4" t="str">
        <f t="shared" si="10"/>
        <v>Beber</v>
      </c>
      <c r="I223">
        <f t="shared" si="11"/>
        <v>385</v>
      </c>
    </row>
    <row r="224" spans="1:9" x14ac:dyDescent="0.25">
      <c r="A224" t="str">
        <f t="shared" ca="1" si="9"/>
        <v>INSERT INTO kom_orders_meta (pedido,meta,valor,cantidad,precio,creacion,categoria) VALUES ('50','producto','1','2','23.31','2021-12-24 22:29:49','Comer');</v>
      </c>
      <c r="B224" s="4">
        <v>50</v>
      </c>
      <c r="C224" s="4" t="s">
        <v>4</v>
      </c>
      <c r="D224" s="4">
        <v>1</v>
      </c>
      <c r="E224" s="4">
        <v>2</v>
      </c>
      <c r="F224" s="4">
        <v>23.31</v>
      </c>
      <c r="G224" s="4" cm="1">
        <f t="array" aca="1" ref="G224" ca="1">INDEX(Pedidos!F:F,'Pedido meta'!B224+1,1)</f>
        <v>44554.937377946539</v>
      </c>
      <c r="H224" s="4" t="str">
        <f t="shared" si="10"/>
        <v>Comer</v>
      </c>
      <c r="I224">
        <f t="shared" si="11"/>
        <v>46.62</v>
      </c>
    </row>
    <row r="225" spans="1:9" x14ac:dyDescent="0.25">
      <c r="A225" t="str">
        <f t="shared" ca="1" si="9"/>
        <v>INSERT INTO kom_orders_meta (pedido,meta,valor,cantidad,precio,creacion,categoria) VALUES ('64','producto','3','9','55','2021-11-20 18:24:33','Beber');</v>
      </c>
      <c r="B225" s="4">
        <v>64</v>
      </c>
      <c r="C225" s="4" t="s">
        <v>4</v>
      </c>
      <c r="D225" s="4">
        <v>3</v>
      </c>
      <c r="E225" s="4">
        <v>9</v>
      </c>
      <c r="F225" s="4">
        <v>55</v>
      </c>
      <c r="G225" s="4" cm="1">
        <f t="array" aca="1" ref="G225" ca="1">INDEX(Pedidos!F:F,'Pedido meta'!B225+1,1)</f>
        <v>44520.767046184323</v>
      </c>
      <c r="H225" s="4" t="str">
        <f t="shared" si="10"/>
        <v>Beber</v>
      </c>
      <c r="I225">
        <f t="shared" si="11"/>
        <v>495</v>
      </c>
    </row>
    <row r="226" spans="1:9" x14ac:dyDescent="0.25">
      <c r="A226" t="str">
        <f t="shared" ca="1" si="9"/>
        <v>INSERT INTO kom_orders_meta (pedido,meta,valor,cantidad,precio,creacion,categoria) VALUES ('8','producto','7','7','90','2021-11-03 05:39:02','Beber');</v>
      </c>
      <c r="B226" s="4">
        <v>8</v>
      </c>
      <c r="C226" s="4" t="s">
        <v>4</v>
      </c>
      <c r="D226" s="4">
        <v>7</v>
      </c>
      <c r="E226" s="4">
        <v>7</v>
      </c>
      <c r="F226" s="4">
        <v>90</v>
      </c>
      <c r="G226" s="4" cm="1">
        <f t="array" aca="1" ref="G226" ca="1">INDEX(Pedidos!F:F,'Pedido meta'!B226+1,1)</f>
        <v>44503.235445084676</v>
      </c>
      <c r="H226" s="4" t="str">
        <f t="shared" si="10"/>
        <v>Beber</v>
      </c>
      <c r="I226">
        <f t="shared" si="11"/>
        <v>630</v>
      </c>
    </row>
    <row r="227" spans="1:9" x14ac:dyDescent="0.25">
      <c r="A227" t="str">
        <f t="shared" ca="1" si="9"/>
        <v>INSERT INTO kom_orders_meta (pedido,meta,valor,cantidad,precio,creacion,categoria) VALUES ('45','producto','1','1','23.31','2021-05-23 10:02:51','Comer');</v>
      </c>
      <c r="B227" s="4">
        <v>45</v>
      </c>
      <c r="C227" s="4" t="s">
        <v>4</v>
      </c>
      <c r="D227" s="4">
        <v>1</v>
      </c>
      <c r="E227" s="4">
        <v>1</v>
      </c>
      <c r="F227" s="4">
        <v>23.31</v>
      </c>
      <c r="G227" s="4" cm="1">
        <f t="array" aca="1" ref="G227" ca="1">INDEX(Pedidos!F:F,'Pedido meta'!B227+1,1)</f>
        <v>44339.418645137579</v>
      </c>
      <c r="H227" s="4" t="str">
        <f t="shared" si="10"/>
        <v>Comer</v>
      </c>
      <c r="I227">
        <f t="shared" si="11"/>
        <v>23.31</v>
      </c>
    </row>
    <row r="228" spans="1:9" x14ac:dyDescent="0.25">
      <c r="A228" t="str">
        <f t="shared" ca="1" si="9"/>
        <v>INSERT INTO kom_orders_meta (pedido,meta,valor,cantidad,precio,creacion,categoria) VALUES ('59','producto','2','9','200','2021-10-04 04:23:25','Beber');</v>
      </c>
      <c r="B228" s="4">
        <v>59</v>
      </c>
      <c r="C228" s="4" t="s">
        <v>4</v>
      </c>
      <c r="D228" s="4">
        <v>2</v>
      </c>
      <c r="E228" s="4">
        <v>9</v>
      </c>
      <c r="F228" s="4">
        <v>200</v>
      </c>
      <c r="G228" s="4" cm="1">
        <f t="array" aca="1" ref="G228" ca="1">INDEX(Pedidos!F:F,'Pedido meta'!B228+1,1)</f>
        <v>44473.182927331822</v>
      </c>
      <c r="H228" s="4" t="str">
        <f t="shared" si="10"/>
        <v>Beber</v>
      </c>
      <c r="I228">
        <f t="shared" si="11"/>
        <v>1800</v>
      </c>
    </row>
    <row r="229" spans="1:9" x14ac:dyDescent="0.25">
      <c r="A229" t="str">
        <f t="shared" ca="1" si="9"/>
        <v>INSERT INTO kom_orders_meta (pedido,meta,valor,cantidad,precio,creacion,categoria) VALUES ('18','producto','10','7','1000','2021-08-12 05:10:47','Paquetes');</v>
      </c>
      <c r="B229" s="4">
        <v>18</v>
      </c>
      <c r="C229" s="4" t="s">
        <v>4</v>
      </c>
      <c r="D229" s="4">
        <v>10</v>
      </c>
      <c r="E229" s="4">
        <v>7</v>
      </c>
      <c r="F229" s="4">
        <v>1000</v>
      </c>
      <c r="G229" s="4" cm="1">
        <f t="array" aca="1" ref="G229" ca="1">INDEX(Pedidos!F:F,'Pedido meta'!B229+1,1)</f>
        <v>44420.215825397332</v>
      </c>
      <c r="H229" s="4" t="str">
        <f t="shared" si="10"/>
        <v>Paquetes</v>
      </c>
      <c r="I229">
        <f t="shared" si="11"/>
        <v>7000</v>
      </c>
    </row>
    <row r="230" spans="1:9" x14ac:dyDescent="0.25">
      <c r="A230" t="str">
        <f t="shared" ca="1" si="9"/>
        <v>INSERT INTO kom_orders_meta (pedido,meta,valor,cantidad,precio,creacion,categoria) VALUES ('67','producto','1','12','23.31','2021-05-26 06:33:19','Comer');</v>
      </c>
      <c r="B230" s="4">
        <v>67</v>
      </c>
      <c r="C230" s="4" t="s">
        <v>4</v>
      </c>
      <c r="D230" s="4">
        <v>1</v>
      </c>
      <c r="E230" s="4">
        <v>12</v>
      </c>
      <c r="F230" s="4">
        <v>23.31</v>
      </c>
      <c r="G230" s="4" cm="1">
        <f t="array" aca="1" ref="G230" ca="1">INDEX(Pedidos!F:F,'Pedido meta'!B230+1,1)</f>
        <v>44342.273141660837</v>
      </c>
      <c r="H230" s="4" t="str">
        <f t="shared" si="10"/>
        <v>Comer</v>
      </c>
      <c r="I230">
        <f t="shared" si="11"/>
        <v>279.71999999999997</v>
      </c>
    </row>
    <row r="231" spans="1:9" x14ac:dyDescent="0.25">
      <c r="A231" t="str">
        <f t="shared" ca="1" si="9"/>
        <v>INSERT INTO kom_orders_meta (pedido,meta,valor,cantidad,precio,creacion,categoria) VALUES ('58','producto','6','10','400','2022-01-24 17:44:24','Comer');</v>
      </c>
      <c r="B231" s="4">
        <v>58</v>
      </c>
      <c r="C231" s="4" t="s">
        <v>4</v>
      </c>
      <c r="D231" s="4">
        <v>6</v>
      </c>
      <c r="E231" s="4">
        <v>10</v>
      </c>
      <c r="F231" s="4">
        <v>400</v>
      </c>
      <c r="G231" s="4" cm="1">
        <f t="array" aca="1" ref="G231" ca="1">INDEX(Pedidos!F:F,'Pedido meta'!B231+1,1)</f>
        <v>44585.739167570697</v>
      </c>
      <c r="H231" s="4" t="str">
        <f t="shared" si="10"/>
        <v>Comer</v>
      </c>
      <c r="I231">
        <f t="shared" si="11"/>
        <v>4000</v>
      </c>
    </row>
    <row r="232" spans="1:9" x14ac:dyDescent="0.25">
      <c r="A232" t="str">
        <f t="shared" ca="1" si="9"/>
        <v>INSERT INTO kom_orders_meta (pedido,meta,valor,cantidad,precio,creacion,categoria) VALUES ('85','producto','3','9','55','2021-10-02 16:06:07','Beber');</v>
      </c>
      <c r="B232" s="4">
        <v>85</v>
      </c>
      <c r="C232" s="4" t="s">
        <v>4</v>
      </c>
      <c r="D232" s="4">
        <v>3</v>
      </c>
      <c r="E232" s="4">
        <v>9</v>
      </c>
      <c r="F232" s="4">
        <v>55</v>
      </c>
      <c r="G232" s="4" cm="1">
        <f t="array" aca="1" ref="G232" ca="1">INDEX(Pedidos!F:F,'Pedido meta'!B232+1,1)</f>
        <v>44471.670912130605</v>
      </c>
      <c r="H232" s="4" t="str">
        <f t="shared" si="10"/>
        <v>Beber</v>
      </c>
      <c r="I232">
        <f t="shared" si="11"/>
        <v>495</v>
      </c>
    </row>
    <row r="233" spans="1:9" x14ac:dyDescent="0.25">
      <c r="A233" t="str">
        <f t="shared" ca="1" si="9"/>
        <v>INSERT INTO kom_orders_meta (pedido,meta,valor,cantidad,precio,creacion,categoria) VALUES ('33','producto','3','6','55','2021-11-02 05:57:52','Beber');</v>
      </c>
      <c r="B233" s="4">
        <v>33</v>
      </c>
      <c r="C233" s="4" t="s">
        <v>4</v>
      </c>
      <c r="D233" s="4">
        <v>3</v>
      </c>
      <c r="E233" s="4">
        <v>6</v>
      </c>
      <c r="F233" s="4">
        <v>55</v>
      </c>
      <c r="G233" s="4" cm="1">
        <f t="array" aca="1" ref="G233" ca="1">INDEX(Pedidos!F:F,'Pedido meta'!B233+1,1)</f>
        <v>44502.248523643219</v>
      </c>
      <c r="H233" s="4" t="str">
        <f t="shared" si="10"/>
        <v>Beber</v>
      </c>
      <c r="I233">
        <f t="shared" si="11"/>
        <v>330</v>
      </c>
    </row>
    <row r="234" spans="1:9" x14ac:dyDescent="0.25">
      <c r="A234" t="str">
        <f t="shared" ca="1" si="9"/>
        <v>INSERT INTO kom_orders_meta (pedido,meta,valor,cantidad,precio,creacion,categoria) VALUES ('83','producto','9','4','870','2021-09-04 11:00:53','Beber');</v>
      </c>
      <c r="B234" s="4">
        <v>83</v>
      </c>
      <c r="C234" s="4" t="s">
        <v>4</v>
      </c>
      <c r="D234" s="4">
        <v>9</v>
      </c>
      <c r="E234" s="4">
        <v>4</v>
      </c>
      <c r="F234" s="4">
        <v>870</v>
      </c>
      <c r="G234" s="4" cm="1">
        <f t="array" aca="1" ref="G234" ca="1">INDEX(Pedidos!F:F,'Pedido meta'!B234+1,1)</f>
        <v>44443.458942623627</v>
      </c>
      <c r="H234" s="4" t="str">
        <f t="shared" si="10"/>
        <v>Beber</v>
      </c>
      <c r="I234">
        <f t="shared" si="11"/>
        <v>3480</v>
      </c>
    </row>
    <row r="235" spans="1:9" x14ac:dyDescent="0.25">
      <c r="A235" t="str">
        <f t="shared" ca="1" si="9"/>
        <v>INSERT INTO kom_orders_meta (pedido,meta,valor,cantidad,precio,creacion,categoria) VALUES ('7','producto','7','3','90','2021-07-13 09:36:28','Beber');</v>
      </c>
      <c r="B235" s="4">
        <v>7</v>
      </c>
      <c r="C235" s="4" t="s">
        <v>4</v>
      </c>
      <c r="D235" s="4">
        <v>7</v>
      </c>
      <c r="E235" s="4">
        <v>3</v>
      </c>
      <c r="F235" s="4">
        <v>90</v>
      </c>
      <c r="G235" s="4" cm="1">
        <f t="array" aca="1" ref="G235" ca="1">INDEX(Pedidos!F:F,'Pedido meta'!B235+1,1)</f>
        <v>44390.400325251067</v>
      </c>
      <c r="H235" s="4" t="str">
        <f t="shared" si="10"/>
        <v>Beber</v>
      </c>
      <c r="I235">
        <f t="shared" si="11"/>
        <v>270</v>
      </c>
    </row>
    <row r="236" spans="1:9" x14ac:dyDescent="0.25">
      <c r="A236" t="str">
        <f t="shared" ca="1" si="9"/>
        <v>INSERT INTO kom_orders_meta (pedido,meta,valor,cantidad,precio,creacion,categoria) VALUES ('73','producto','9','3','870','2021-05-22 10:22:08','Beber');</v>
      </c>
      <c r="B236" s="4">
        <v>73</v>
      </c>
      <c r="C236" s="4" t="s">
        <v>4</v>
      </c>
      <c r="D236" s="4">
        <v>9</v>
      </c>
      <c r="E236" s="4">
        <v>3</v>
      </c>
      <c r="F236" s="4">
        <v>870</v>
      </c>
      <c r="G236" s="4" cm="1">
        <f t="array" aca="1" ref="G236" ca="1">INDEX(Pedidos!F:F,'Pedido meta'!B236+1,1)</f>
        <v>44338.432042237211</v>
      </c>
      <c r="H236" s="4" t="str">
        <f t="shared" si="10"/>
        <v>Beber</v>
      </c>
      <c r="I236">
        <f t="shared" si="11"/>
        <v>2610</v>
      </c>
    </row>
    <row r="237" spans="1:9" x14ac:dyDescent="0.25">
      <c r="A237" t="str">
        <f t="shared" ca="1" si="9"/>
        <v>INSERT INTO kom_orders_meta (pedido,meta,valor,cantidad,precio,creacion,categoria) VALUES ('52','producto','3','3','55','2021-10-27 07:51:53','Beber');</v>
      </c>
      <c r="B237" s="4">
        <v>52</v>
      </c>
      <c r="C237" s="4" t="s">
        <v>4</v>
      </c>
      <c r="D237" s="4">
        <v>3</v>
      </c>
      <c r="E237" s="4">
        <v>3</v>
      </c>
      <c r="F237" s="4">
        <v>55</v>
      </c>
      <c r="G237" s="4" cm="1">
        <f t="array" aca="1" ref="G237" ca="1">INDEX(Pedidos!F:F,'Pedido meta'!B237+1,1)</f>
        <v>44496.327696413566</v>
      </c>
      <c r="H237" s="4" t="str">
        <f t="shared" si="10"/>
        <v>Beber</v>
      </c>
      <c r="I237">
        <f t="shared" si="11"/>
        <v>165</v>
      </c>
    </row>
    <row r="238" spans="1:9" x14ac:dyDescent="0.25">
      <c r="A238" t="str">
        <f t="shared" ca="1" si="9"/>
        <v>INSERT INTO kom_orders_meta (pedido,meta,valor,cantidad,precio,creacion,categoria) VALUES ('72','producto','1','6','23.31','2021-11-06 07:12:27','Comer');</v>
      </c>
      <c r="B238" s="4">
        <v>72</v>
      </c>
      <c r="C238" s="4" t="s">
        <v>4</v>
      </c>
      <c r="D238" s="4">
        <v>1</v>
      </c>
      <c r="E238" s="4">
        <v>6</v>
      </c>
      <c r="F238" s="4">
        <v>23.31</v>
      </c>
      <c r="G238" s="4" cm="1">
        <f t="array" aca="1" ref="G238" ca="1">INDEX(Pedidos!F:F,'Pedido meta'!B238+1,1)</f>
        <v>44506.30031610281</v>
      </c>
      <c r="H238" s="4" t="str">
        <f t="shared" si="10"/>
        <v>Comer</v>
      </c>
      <c r="I238">
        <f t="shared" si="11"/>
        <v>139.85999999999999</v>
      </c>
    </row>
    <row r="239" spans="1:9" x14ac:dyDescent="0.25">
      <c r="A239" t="str">
        <f t="shared" ca="1" si="9"/>
        <v>INSERT INTO kom_orders_meta (pedido,meta,valor,cantidad,precio,creacion,categoria) VALUES ('58','producto','4','1','123','2022-01-24 17:44:24','Beber');</v>
      </c>
      <c r="B239" s="4">
        <v>58</v>
      </c>
      <c r="C239" s="4" t="s">
        <v>4</v>
      </c>
      <c r="D239" s="4">
        <v>4</v>
      </c>
      <c r="E239" s="4">
        <v>1</v>
      </c>
      <c r="F239" s="4">
        <v>123</v>
      </c>
      <c r="G239" s="4" cm="1">
        <f t="array" aca="1" ref="G239" ca="1">INDEX(Pedidos!F:F,'Pedido meta'!B239+1,1)</f>
        <v>44585.739167570697</v>
      </c>
      <c r="H239" s="4" t="str">
        <f t="shared" si="10"/>
        <v>Beber</v>
      </c>
      <c r="I239">
        <f t="shared" si="11"/>
        <v>123</v>
      </c>
    </row>
    <row r="240" spans="1:9" x14ac:dyDescent="0.25">
      <c r="A240" t="str">
        <f t="shared" ca="1" si="9"/>
        <v>INSERT INTO kom_orders_meta (pedido,meta,valor,cantidad,precio,creacion,categoria) VALUES ('44','producto','3','9','55','2022-01-30 22:51:33','Beber');</v>
      </c>
      <c r="B240" s="4">
        <v>44</v>
      </c>
      <c r="C240" s="4" t="s">
        <v>4</v>
      </c>
      <c r="D240" s="4">
        <v>3</v>
      </c>
      <c r="E240" s="4">
        <v>9</v>
      </c>
      <c r="F240" s="4">
        <v>55</v>
      </c>
      <c r="G240" s="4" cm="1">
        <f t="array" aca="1" ref="G240" ca="1">INDEX(Pedidos!F:F,'Pedido meta'!B240+1,1)</f>
        <v>44591.952469756463</v>
      </c>
      <c r="H240" s="4" t="str">
        <f t="shared" si="10"/>
        <v>Beber</v>
      </c>
      <c r="I240">
        <f t="shared" si="11"/>
        <v>495</v>
      </c>
    </row>
    <row r="241" spans="1:9" x14ac:dyDescent="0.25">
      <c r="A241" t="str">
        <f t="shared" ca="1" si="9"/>
        <v>INSERT INTO kom_orders_meta (pedido,meta,valor,cantidad,precio,creacion,categoria) VALUES ('90','producto','4','1','123','2021-11-17 14:31:09','Beber');</v>
      </c>
      <c r="B241" s="4">
        <v>90</v>
      </c>
      <c r="C241" s="4" t="s">
        <v>4</v>
      </c>
      <c r="D241" s="4">
        <v>4</v>
      </c>
      <c r="E241" s="4">
        <v>1</v>
      </c>
      <c r="F241" s="4">
        <v>123</v>
      </c>
      <c r="G241" s="4" cm="1">
        <f t="array" aca="1" ref="G241" ca="1">INDEX(Pedidos!F:F,'Pedido meta'!B241+1,1)</f>
        <v>44517.604962516132</v>
      </c>
      <c r="H241" s="4" t="str">
        <f t="shared" si="10"/>
        <v>Beber</v>
      </c>
      <c r="I241">
        <f t="shared" si="11"/>
        <v>123</v>
      </c>
    </row>
    <row r="242" spans="1:9" x14ac:dyDescent="0.25">
      <c r="A242" t="str">
        <f t="shared" ca="1" si="9"/>
        <v>INSERT INTO kom_orders_meta (pedido,meta,valor,cantidad,precio,creacion,categoria) VALUES ('68','producto','3','11','55','2021-08-12 06:50:11','Beber');</v>
      </c>
      <c r="B242" s="4">
        <v>68</v>
      </c>
      <c r="C242" s="4" t="s">
        <v>4</v>
      </c>
      <c r="D242" s="4">
        <v>3</v>
      </c>
      <c r="E242" s="4">
        <v>11</v>
      </c>
      <c r="F242" s="4">
        <v>55</v>
      </c>
      <c r="G242" s="4" cm="1">
        <f t="array" aca="1" ref="G242" ca="1">INDEX(Pedidos!F:F,'Pedido meta'!B242+1,1)</f>
        <v>44420.284844379748</v>
      </c>
      <c r="H242" s="4" t="str">
        <f t="shared" si="10"/>
        <v>Beber</v>
      </c>
      <c r="I242">
        <f t="shared" si="11"/>
        <v>605</v>
      </c>
    </row>
    <row r="243" spans="1:9" x14ac:dyDescent="0.25">
      <c r="A243" t="str">
        <f t="shared" ca="1" si="9"/>
        <v>INSERT INTO kom_orders_meta (pedido,meta,valor,cantidad,precio,creacion,categoria) VALUES ('64','producto','5','8','100','2021-11-20 18:24:33','Paquetes');</v>
      </c>
      <c r="B243" s="4">
        <v>64</v>
      </c>
      <c r="C243" s="4" t="s">
        <v>4</v>
      </c>
      <c r="D243" s="4">
        <v>5</v>
      </c>
      <c r="E243" s="4">
        <v>8</v>
      </c>
      <c r="F243" s="4">
        <v>100</v>
      </c>
      <c r="G243" s="4" cm="1">
        <f t="array" aca="1" ref="G243" ca="1">INDEX(Pedidos!F:F,'Pedido meta'!B243+1,1)</f>
        <v>44520.767046184323</v>
      </c>
      <c r="H243" s="4" t="str">
        <f t="shared" si="10"/>
        <v>Paquetes</v>
      </c>
      <c r="I243">
        <f t="shared" si="11"/>
        <v>800</v>
      </c>
    </row>
    <row r="244" spans="1:9" x14ac:dyDescent="0.25">
      <c r="A244" t="str">
        <f t="shared" ca="1" si="9"/>
        <v>INSERT INTO kom_orders_meta (pedido,meta,valor,cantidad,precio,creacion,categoria) VALUES ('5','producto','4','8','123','2021-11-21 01:55:07','Beber');</v>
      </c>
      <c r="B244" s="4">
        <v>5</v>
      </c>
      <c r="C244" s="4" t="s">
        <v>4</v>
      </c>
      <c r="D244" s="4">
        <v>4</v>
      </c>
      <c r="E244" s="4">
        <v>8</v>
      </c>
      <c r="F244" s="4">
        <v>123</v>
      </c>
      <c r="G244" s="4" cm="1">
        <f t="array" aca="1" ref="G244" ca="1">INDEX(Pedidos!F:F,'Pedido meta'!B244+1,1)</f>
        <v>44521.079940031748</v>
      </c>
      <c r="H244" s="4" t="str">
        <f t="shared" si="10"/>
        <v>Beber</v>
      </c>
      <c r="I244">
        <f t="shared" si="11"/>
        <v>984</v>
      </c>
    </row>
    <row r="245" spans="1:9" x14ac:dyDescent="0.25">
      <c r="A245" t="str">
        <f t="shared" ca="1" si="9"/>
        <v>INSERT INTO kom_orders_meta (pedido,meta,valor,cantidad,precio,creacion,categoria) VALUES ('7','producto','4','11','123','2021-07-13 09:36:28','Beber');</v>
      </c>
      <c r="B245" s="4">
        <v>7</v>
      </c>
      <c r="C245" s="4" t="s">
        <v>4</v>
      </c>
      <c r="D245" s="4">
        <v>4</v>
      </c>
      <c r="E245" s="4">
        <v>11</v>
      </c>
      <c r="F245" s="4">
        <v>123</v>
      </c>
      <c r="G245" s="4" cm="1">
        <f t="array" aca="1" ref="G245" ca="1">INDEX(Pedidos!F:F,'Pedido meta'!B245+1,1)</f>
        <v>44390.400325251067</v>
      </c>
      <c r="H245" s="4" t="str">
        <f t="shared" si="10"/>
        <v>Beber</v>
      </c>
      <c r="I245">
        <f t="shared" si="11"/>
        <v>1353</v>
      </c>
    </row>
    <row r="246" spans="1:9" x14ac:dyDescent="0.25">
      <c r="A246" t="str">
        <f t="shared" ca="1" si="9"/>
        <v>INSERT INTO kom_orders_meta (pedido,meta,valor,cantidad,precio,creacion,categoria) VALUES ('56','producto','10','11','1000','2021-05-19 08:56:25','Paquetes');</v>
      </c>
      <c r="B246" s="4">
        <v>56</v>
      </c>
      <c r="C246" s="4" t="s">
        <v>4</v>
      </c>
      <c r="D246" s="4">
        <v>10</v>
      </c>
      <c r="E246" s="4">
        <v>11</v>
      </c>
      <c r="F246" s="4">
        <v>1000</v>
      </c>
      <c r="G246" s="4" cm="1">
        <f t="array" aca="1" ref="G246" ca="1">INDEX(Pedidos!F:F,'Pedido meta'!B246+1,1)</f>
        <v>44335.372514270377</v>
      </c>
      <c r="H246" s="4" t="str">
        <f t="shared" si="10"/>
        <v>Paquetes</v>
      </c>
      <c r="I246">
        <f t="shared" si="11"/>
        <v>11000</v>
      </c>
    </row>
    <row r="247" spans="1:9" x14ac:dyDescent="0.25">
      <c r="A247" t="str">
        <f t="shared" ca="1" si="9"/>
        <v>INSERT INTO kom_orders_meta (pedido,meta,valor,cantidad,precio,creacion,categoria) VALUES ('75','producto','6','11','400','2021-06-27 20:42:59','Comer');</v>
      </c>
      <c r="B247" s="4">
        <v>75</v>
      </c>
      <c r="C247" s="4" t="s">
        <v>4</v>
      </c>
      <c r="D247" s="4">
        <v>6</v>
      </c>
      <c r="E247" s="4">
        <v>11</v>
      </c>
      <c r="F247" s="4">
        <v>400</v>
      </c>
      <c r="G247" s="4" cm="1">
        <f t="array" aca="1" ref="G247" ca="1">INDEX(Pedidos!F:F,'Pedido meta'!B247+1,1)</f>
        <v>44374.863179698405</v>
      </c>
      <c r="H247" s="4" t="str">
        <f t="shared" si="10"/>
        <v>Comer</v>
      </c>
      <c r="I247">
        <f t="shared" si="11"/>
        <v>4400</v>
      </c>
    </row>
    <row r="248" spans="1:9" x14ac:dyDescent="0.25">
      <c r="A248" t="str">
        <f t="shared" ca="1" si="9"/>
        <v>INSERT INTO kom_orders_meta (pedido,meta,valor,cantidad,precio,creacion,categoria) VALUES ('15','producto','8','2','75','2021-09-06 22:19:23','Beber');</v>
      </c>
      <c r="B248" s="4">
        <v>15</v>
      </c>
      <c r="C248" s="4" t="s">
        <v>4</v>
      </c>
      <c r="D248" s="4">
        <v>8</v>
      </c>
      <c r="E248" s="4">
        <v>2</v>
      </c>
      <c r="F248" s="4">
        <v>75</v>
      </c>
      <c r="G248" s="4" cm="1">
        <f t="array" aca="1" ref="G248" ca="1">INDEX(Pedidos!F:F,'Pedido meta'!B248+1,1)</f>
        <v>44445.93013276987</v>
      </c>
      <c r="H248" s="4" t="str">
        <f t="shared" si="10"/>
        <v>Beber</v>
      </c>
      <c r="I248">
        <f t="shared" si="11"/>
        <v>150</v>
      </c>
    </row>
    <row r="249" spans="1:9" x14ac:dyDescent="0.25">
      <c r="A249" t="str">
        <f t="shared" ca="1" si="9"/>
        <v>INSERT INTO kom_orders_meta (pedido,meta,valor,cantidad,precio,creacion,categoria) VALUES ('92','producto','6','6','400','2021-12-26 02:04:29','Comer');</v>
      </c>
      <c r="B249" s="4">
        <v>92</v>
      </c>
      <c r="C249" s="4" t="s">
        <v>4</v>
      </c>
      <c r="D249" s="4">
        <v>6</v>
      </c>
      <c r="E249" s="4">
        <v>6</v>
      </c>
      <c r="F249" s="4">
        <v>400</v>
      </c>
      <c r="G249" s="4" cm="1">
        <f t="array" aca="1" ref="G249" ca="1">INDEX(Pedidos!F:F,'Pedido meta'!B249+1,1)</f>
        <v>44556.086446628055</v>
      </c>
      <c r="H249" s="4" t="str">
        <f t="shared" si="10"/>
        <v>Comer</v>
      </c>
      <c r="I249">
        <f t="shared" si="11"/>
        <v>2400</v>
      </c>
    </row>
    <row r="250" spans="1:9" x14ac:dyDescent="0.25">
      <c r="A250" t="str">
        <f t="shared" ca="1" si="9"/>
        <v>INSERT INTO kom_orders_meta (pedido,meta,valor,cantidad,precio,creacion,categoria) VALUES ('7','producto','3','1','55','2021-07-13 09:36:28','Beber');</v>
      </c>
      <c r="B250" s="4">
        <v>7</v>
      </c>
      <c r="C250" s="4" t="s">
        <v>4</v>
      </c>
      <c r="D250" s="4">
        <v>3</v>
      </c>
      <c r="E250" s="4">
        <v>1</v>
      </c>
      <c r="F250" s="4">
        <v>55</v>
      </c>
      <c r="G250" s="4" cm="1">
        <f t="array" aca="1" ref="G250" ca="1">INDEX(Pedidos!F:F,'Pedido meta'!B250+1,1)</f>
        <v>44390.400325251067</v>
      </c>
      <c r="H250" s="4" t="str">
        <f t="shared" si="10"/>
        <v>Beber</v>
      </c>
      <c r="I250">
        <f t="shared" si="11"/>
        <v>55</v>
      </c>
    </row>
    <row r="251" spans="1:9" x14ac:dyDescent="0.25">
      <c r="A251" t="str">
        <f t="shared" ca="1" si="9"/>
        <v>INSERT INTO kom_orders_meta (pedido,meta,valor,cantidad,precio,creacion,categoria) VALUES ('84','producto','8','11','75','2021-12-16 04:50:52','Beber');</v>
      </c>
      <c r="B251" s="4">
        <v>84</v>
      </c>
      <c r="C251" s="4" t="s">
        <v>4</v>
      </c>
      <c r="D251" s="4">
        <v>8</v>
      </c>
      <c r="E251" s="4">
        <v>11</v>
      </c>
      <c r="F251" s="4">
        <v>75</v>
      </c>
      <c r="G251" s="4" cm="1">
        <f t="array" aca="1" ref="G251" ca="1">INDEX(Pedidos!F:F,'Pedido meta'!B251+1,1)</f>
        <v>44546.201985864114</v>
      </c>
      <c r="H251" s="4" t="str">
        <f t="shared" si="10"/>
        <v>Beber</v>
      </c>
      <c r="I251">
        <f t="shared" si="11"/>
        <v>825</v>
      </c>
    </row>
    <row r="252" spans="1:9" x14ac:dyDescent="0.25">
      <c r="A252" t="str">
        <f t="shared" ca="1" si="9"/>
        <v>INSERT INTO kom_orders_meta (pedido,meta,valor,cantidad,precio,creacion,categoria) VALUES ('7','producto','2','4','200','2021-07-13 09:36:28','Beber');</v>
      </c>
      <c r="B252" s="4">
        <v>7</v>
      </c>
      <c r="C252" s="4" t="s">
        <v>4</v>
      </c>
      <c r="D252" s="4">
        <v>2</v>
      </c>
      <c r="E252" s="4">
        <v>4</v>
      </c>
      <c r="F252" s="4">
        <v>200</v>
      </c>
      <c r="G252" s="4" cm="1">
        <f t="array" aca="1" ref="G252" ca="1">INDEX(Pedidos!F:F,'Pedido meta'!B252+1,1)</f>
        <v>44390.400325251067</v>
      </c>
      <c r="H252" s="4" t="str">
        <f t="shared" si="10"/>
        <v>Beber</v>
      </c>
      <c r="I252">
        <f t="shared" si="11"/>
        <v>800</v>
      </c>
    </row>
    <row r="253" spans="1:9" x14ac:dyDescent="0.25">
      <c r="A253" t="str">
        <f t="shared" ca="1" si="9"/>
        <v>INSERT INTO kom_orders_meta (pedido,meta,valor,cantidad,precio,creacion,categoria) VALUES ('7','producto','10','8','1000','2021-07-13 09:36:28','Paquetes');</v>
      </c>
      <c r="B253" s="4">
        <v>7</v>
      </c>
      <c r="C253" s="4" t="s">
        <v>4</v>
      </c>
      <c r="D253" s="4">
        <v>10</v>
      </c>
      <c r="E253" s="4">
        <v>8</v>
      </c>
      <c r="F253" s="4">
        <v>1000</v>
      </c>
      <c r="G253" s="4" cm="1">
        <f t="array" aca="1" ref="G253" ca="1">INDEX(Pedidos!F:F,'Pedido meta'!B253+1,1)</f>
        <v>44390.400325251067</v>
      </c>
      <c r="H253" s="4" t="str">
        <f t="shared" si="10"/>
        <v>Paquetes</v>
      </c>
      <c r="I253">
        <f t="shared" si="11"/>
        <v>8000</v>
      </c>
    </row>
    <row r="254" spans="1:9" x14ac:dyDescent="0.25">
      <c r="A254" t="str">
        <f t="shared" ca="1" si="9"/>
        <v>INSERT INTO kom_orders_meta (pedido,meta,valor,cantidad,precio,creacion,categoria) VALUES ('17','producto','6','9','400','2021-07-14 14:31:02','Comer');</v>
      </c>
      <c r="B254" s="4">
        <v>17</v>
      </c>
      <c r="C254" s="4" t="s">
        <v>4</v>
      </c>
      <c r="D254" s="4">
        <v>6</v>
      </c>
      <c r="E254" s="4">
        <v>9</v>
      </c>
      <c r="F254" s="4">
        <v>400</v>
      </c>
      <c r="G254" s="4" cm="1">
        <f t="array" aca="1" ref="G254" ca="1">INDEX(Pedidos!F:F,'Pedido meta'!B254+1,1)</f>
        <v>44391.604880252598</v>
      </c>
      <c r="H254" s="4" t="str">
        <f t="shared" si="10"/>
        <v>Comer</v>
      </c>
      <c r="I254">
        <f t="shared" si="11"/>
        <v>3600</v>
      </c>
    </row>
    <row r="255" spans="1:9" x14ac:dyDescent="0.25">
      <c r="A255" t="str">
        <f t="shared" ca="1" si="9"/>
        <v>INSERT INTO kom_orders_meta (pedido,meta,valor,cantidad,precio,creacion,categoria) VALUES ('16','producto','8','6','75','2021-06-01 21:54:03','Beber');</v>
      </c>
      <c r="B255" s="4">
        <v>16</v>
      </c>
      <c r="C255" s="4" t="s">
        <v>4</v>
      </c>
      <c r="D255" s="4">
        <v>8</v>
      </c>
      <c r="E255" s="4">
        <v>6</v>
      </c>
      <c r="F255" s="4">
        <v>75</v>
      </c>
      <c r="G255" s="4" cm="1">
        <f t="array" aca="1" ref="G255" ca="1">INDEX(Pedidos!F:F,'Pedido meta'!B255+1,1)</f>
        <v>44348.912533947281</v>
      </c>
      <c r="H255" s="4" t="str">
        <f t="shared" si="10"/>
        <v>Beber</v>
      </c>
      <c r="I255">
        <f t="shared" si="11"/>
        <v>450</v>
      </c>
    </row>
    <row r="256" spans="1:9" x14ac:dyDescent="0.25">
      <c r="A256" t="str">
        <f t="shared" ca="1" si="9"/>
        <v>INSERT INTO kom_orders_meta (pedido,meta,valor,cantidad,precio,creacion,categoria) VALUES ('18','producto','1','7','23.31','2021-08-12 05:10:47','Comer');</v>
      </c>
      <c r="B256" s="4">
        <v>18</v>
      </c>
      <c r="C256" s="4" t="s">
        <v>4</v>
      </c>
      <c r="D256" s="4">
        <v>1</v>
      </c>
      <c r="E256" s="4">
        <v>7</v>
      </c>
      <c r="F256" s="4">
        <v>23.31</v>
      </c>
      <c r="G256" s="4" cm="1">
        <f t="array" aca="1" ref="G256" ca="1">INDEX(Pedidos!F:F,'Pedido meta'!B256+1,1)</f>
        <v>44420.215825397332</v>
      </c>
      <c r="H256" s="4" t="str">
        <f t="shared" si="10"/>
        <v>Comer</v>
      </c>
      <c r="I256">
        <f t="shared" si="11"/>
        <v>163.16999999999999</v>
      </c>
    </row>
    <row r="257" spans="1:9" x14ac:dyDescent="0.25">
      <c r="A257" t="str">
        <f t="shared" ca="1" si="9"/>
        <v>INSERT INTO kom_orders_meta (pedido,meta,valor,cantidad,precio,creacion,categoria) VALUES ('37','producto','1','7','23.31','2021-12-09 10:02:41','Comer');</v>
      </c>
      <c r="B257" s="4">
        <v>37</v>
      </c>
      <c r="C257" s="4" t="s">
        <v>4</v>
      </c>
      <c r="D257" s="4">
        <v>1</v>
      </c>
      <c r="E257" s="4">
        <v>7</v>
      </c>
      <c r="F257" s="4">
        <v>23.31</v>
      </c>
      <c r="G257" s="4" cm="1">
        <f t="array" aca="1" ref="G257" ca="1">INDEX(Pedidos!F:F,'Pedido meta'!B257+1,1)</f>
        <v>44539.418527575355</v>
      </c>
      <c r="H257" s="4" t="str">
        <f t="shared" si="10"/>
        <v>Comer</v>
      </c>
      <c r="I257">
        <f t="shared" si="11"/>
        <v>163.16999999999999</v>
      </c>
    </row>
    <row r="258" spans="1:9" x14ac:dyDescent="0.25">
      <c r="A258" t="str">
        <f t="shared" ca="1" si="9"/>
        <v>INSERT INTO kom_orders_meta (pedido,meta,valor,cantidad,precio,creacion,categoria) VALUES ('96','producto','7','9','90','2021-11-27 19:52:53','Beber');</v>
      </c>
      <c r="B258" s="4">
        <v>96</v>
      </c>
      <c r="C258" s="4" t="s">
        <v>4</v>
      </c>
      <c r="D258" s="4">
        <v>7</v>
      </c>
      <c r="E258" s="4">
        <v>9</v>
      </c>
      <c r="F258" s="4">
        <v>90</v>
      </c>
      <c r="G258" s="4" cm="1">
        <f t="array" aca="1" ref="G258" ca="1">INDEX(Pedidos!F:F,'Pedido meta'!B258+1,1)</f>
        <v>44527.828393503383</v>
      </c>
      <c r="H258" s="4" t="str">
        <f t="shared" si="10"/>
        <v>Beber</v>
      </c>
      <c r="I258">
        <f t="shared" si="11"/>
        <v>810</v>
      </c>
    </row>
    <row r="259" spans="1:9" x14ac:dyDescent="0.25">
      <c r="A259" t="str">
        <f t="shared" ref="A259:A322" ca="1" si="12">"INSERT INTO "&amp;A$1&amp;" ("&amp;IF(B259="","",B$1)&amp;IF(C259="","",","&amp;C$1)&amp;IF(D259="","",","&amp;D$1)&amp;IF(E259="","",","&amp;E$1)&amp;IF(F259="","",","&amp;F$1)&amp;IF(G259="","",","&amp;G$1)&amp;IF(H259="","",","&amp;H$1)&amp;") VALUES ("&amp;IF(B259="","","'"&amp;B259&amp;"'")&amp;IF(C259="","",",'"&amp;C259&amp;"'")&amp;IF(D259="","",",'"&amp;D259&amp;"'")&amp;IF(E259="","",",'"&amp;E259&amp;"'")&amp;IF(F259="","",",'"&amp;F259&amp;"'")&amp;IF(G259="","",",'"&amp;TEXT(G259,"aaaa-mm-dd hh:mm:ss")&amp;"'")&amp;IF(H259="","",",'"&amp;H259&amp;"'")&amp;");"</f>
        <v>INSERT INTO kom_orders_meta (pedido,meta,valor,cantidad,precio,creacion,categoria) VALUES ('28','producto','9','1','870','2021-06-21 04:05:41','Beber');</v>
      </c>
      <c r="B259" s="4">
        <v>28</v>
      </c>
      <c r="C259" s="4" t="s">
        <v>4</v>
      </c>
      <c r="D259" s="4">
        <v>9</v>
      </c>
      <c r="E259" s="4">
        <v>1</v>
      </c>
      <c r="F259" s="4">
        <v>870</v>
      </c>
      <c r="G259" s="4" cm="1">
        <f t="array" aca="1" ref="G259" ca="1">INDEX(Pedidos!F:F,'Pedido meta'!B259+1,1)</f>
        <v>44368.170618419041</v>
      </c>
      <c r="H259" s="4" t="str">
        <f t="shared" ref="H259:H322" si="13">VLOOKUP(D259,$K$2:$M$11,3,FALSE)</f>
        <v>Beber</v>
      </c>
      <c r="I259">
        <f t="shared" ref="I259:I322" si="14">E259*F259</f>
        <v>870</v>
      </c>
    </row>
    <row r="260" spans="1:9" x14ac:dyDescent="0.25">
      <c r="A260" t="str">
        <f t="shared" ca="1" si="12"/>
        <v>INSERT INTO kom_orders_meta (pedido,meta,valor,cantidad,precio,creacion,categoria) VALUES ('76','producto','1','4','23.31','2021-08-10 23:33:51','Comer');</v>
      </c>
      <c r="B260" s="4">
        <v>76</v>
      </c>
      <c r="C260" s="4" t="s">
        <v>4</v>
      </c>
      <c r="D260" s="4">
        <v>1</v>
      </c>
      <c r="E260" s="4">
        <v>4</v>
      </c>
      <c r="F260" s="4">
        <v>23.31</v>
      </c>
      <c r="G260" s="4" cm="1">
        <f t="array" aca="1" ref="G260" ca="1">INDEX(Pedidos!F:F,'Pedido meta'!B260+1,1)</f>
        <v>44418.981842384026</v>
      </c>
      <c r="H260" s="4" t="str">
        <f t="shared" si="13"/>
        <v>Comer</v>
      </c>
      <c r="I260">
        <f t="shared" si="14"/>
        <v>93.24</v>
      </c>
    </row>
    <row r="261" spans="1:9" x14ac:dyDescent="0.25">
      <c r="A261" t="str">
        <f t="shared" ca="1" si="12"/>
        <v>INSERT INTO kom_orders_meta (pedido,meta,valor,cantidad,precio,creacion,categoria) VALUES ('96','producto','5','2','100','2021-11-27 19:52:53','Paquetes');</v>
      </c>
      <c r="B261" s="4">
        <v>96</v>
      </c>
      <c r="C261" s="4" t="s">
        <v>4</v>
      </c>
      <c r="D261" s="4">
        <v>5</v>
      </c>
      <c r="E261" s="4">
        <v>2</v>
      </c>
      <c r="F261" s="4">
        <v>100</v>
      </c>
      <c r="G261" s="4" cm="1">
        <f t="array" aca="1" ref="G261" ca="1">INDEX(Pedidos!F:F,'Pedido meta'!B261+1,1)</f>
        <v>44527.828393503383</v>
      </c>
      <c r="H261" s="4" t="str">
        <f t="shared" si="13"/>
        <v>Paquetes</v>
      </c>
      <c r="I261">
        <f t="shared" si="14"/>
        <v>200</v>
      </c>
    </row>
    <row r="262" spans="1:9" x14ac:dyDescent="0.25">
      <c r="A262" t="str">
        <f t="shared" ca="1" si="12"/>
        <v>INSERT INTO kom_orders_meta (pedido,meta,valor,cantidad,precio,creacion,categoria) VALUES ('63','producto','1','8','23.31','2021-09-28 21:36:36','Comer');</v>
      </c>
      <c r="B262" s="4">
        <v>63</v>
      </c>
      <c r="C262" s="4" t="s">
        <v>4</v>
      </c>
      <c r="D262" s="4">
        <v>1</v>
      </c>
      <c r="E262" s="4">
        <v>8</v>
      </c>
      <c r="F262" s="4">
        <v>23.31</v>
      </c>
      <c r="G262" s="4" cm="1">
        <f t="array" aca="1" ref="G262" ca="1">INDEX(Pedidos!F:F,'Pedido meta'!B262+1,1)</f>
        <v>44467.900418576137</v>
      </c>
      <c r="H262" s="4" t="str">
        <f t="shared" si="13"/>
        <v>Comer</v>
      </c>
      <c r="I262">
        <f t="shared" si="14"/>
        <v>186.48</v>
      </c>
    </row>
    <row r="263" spans="1:9" x14ac:dyDescent="0.25">
      <c r="A263" t="str">
        <f t="shared" ca="1" si="12"/>
        <v>INSERT INTO kom_orders_meta (pedido,meta,valor,cantidad,precio,creacion,categoria) VALUES ('1','producto','8','12','75','2021-10-21 09:52:54','Beber');</v>
      </c>
      <c r="B263" s="4">
        <v>1</v>
      </c>
      <c r="C263" s="4" t="s">
        <v>4</v>
      </c>
      <c r="D263" s="4">
        <v>8</v>
      </c>
      <c r="E263" s="4">
        <v>12</v>
      </c>
      <c r="F263" s="4">
        <v>75</v>
      </c>
      <c r="G263" s="4" cm="1">
        <f t="array" aca="1" ref="G263" ca="1">INDEX(Pedidos!F:F,'Pedido meta'!B263+1,1)</f>
        <v>44490.411737061491</v>
      </c>
      <c r="H263" s="4" t="str">
        <f t="shared" si="13"/>
        <v>Beber</v>
      </c>
      <c r="I263">
        <f t="shared" si="14"/>
        <v>900</v>
      </c>
    </row>
    <row r="264" spans="1:9" x14ac:dyDescent="0.25">
      <c r="A264" t="str">
        <f t="shared" ca="1" si="12"/>
        <v>INSERT INTO kom_orders_meta (pedido,meta,valor,cantidad,precio,creacion,categoria) VALUES ('98','producto','9','8','870','2021-09-13 16:29:01','Beber');</v>
      </c>
      <c r="B264" s="4">
        <v>98</v>
      </c>
      <c r="C264" s="4" t="s">
        <v>4</v>
      </c>
      <c r="D264" s="4">
        <v>9</v>
      </c>
      <c r="E264" s="4">
        <v>8</v>
      </c>
      <c r="F264" s="4">
        <v>870</v>
      </c>
      <c r="G264" s="4" cm="1">
        <f t="array" aca="1" ref="G264" ca="1">INDEX(Pedidos!F:F,'Pedido meta'!B264+1,1)</f>
        <v>44452.68681925955</v>
      </c>
      <c r="H264" s="4" t="str">
        <f t="shared" si="13"/>
        <v>Beber</v>
      </c>
      <c r="I264">
        <f t="shared" si="14"/>
        <v>6960</v>
      </c>
    </row>
    <row r="265" spans="1:9" x14ac:dyDescent="0.25">
      <c r="A265" t="str">
        <f t="shared" ca="1" si="12"/>
        <v>INSERT INTO kom_orders_meta (pedido,meta,valor,cantidad,precio,creacion,categoria) VALUES ('83','producto','3','3','55','2021-09-04 11:00:53','Beber');</v>
      </c>
      <c r="B265" s="4">
        <v>83</v>
      </c>
      <c r="C265" s="4" t="s">
        <v>4</v>
      </c>
      <c r="D265" s="4">
        <v>3</v>
      </c>
      <c r="E265" s="4">
        <v>3</v>
      </c>
      <c r="F265" s="4">
        <v>55</v>
      </c>
      <c r="G265" s="4" cm="1">
        <f t="array" aca="1" ref="G265" ca="1">INDEX(Pedidos!F:F,'Pedido meta'!B265+1,1)</f>
        <v>44443.458942623627</v>
      </c>
      <c r="H265" s="4" t="str">
        <f t="shared" si="13"/>
        <v>Beber</v>
      </c>
      <c r="I265">
        <f t="shared" si="14"/>
        <v>165</v>
      </c>
    </row>
    <row r="266" spans="1:9" x14ac:dyDescent="0.25">
      <c r="A266" t="str">
        <f t="shared" ca="1" si="12"/>
        <v>INSERT INTO kom_orders_meta (pedido,meta,valor,cantidad,precio,creacion,categoria) VALUES ('72','producto','7','4','90','2021-11-06 07:12:27','Beber');</v>
      </c>
      <c r="B266" s="4">
        <v>72</v>
      </c>
      <c r="C266" s="4" t="s">
        <v>4</v>
      </c>
      <c r="D266" s="4">
        <v>7</v>
      </c>
      <c r="E266" s="4">
        <v>4</v>
      </c>
      <c r="F266" s="4">
        <v>90</v>
      </c>
      <c r="G266" s="4" cm="1">
        <f t="array" aca="1" ref="G266" ca="1">INDEX(Pedidos!F:F,'Pedido meta'!B266+1,1)</f>
        <v>44506.30031610281</v>
      </c>
      <c r="H266" s="4" t="str">
        <f t="shared" si="13"/>
        <v>Beber</v>
      </c>
      <c r="I266">
        <f t="shared" si="14"/>
        <v>360</v>
      </c>
    </row>
    <row r="267" spans="1:9" x14ac:dyDescent="0.25">
      <c r="A267" t="str">
        <f t="shared" ca="1" si="12"/>
        <v>INSERT INTO kom_orders_meta (pedido,meta,valor,cantidad,precio,creacion,categoria) VALUES ('28','producto','4','1','123','2021-06-21 04:05:41','Beber');</v>
      </c>
      <c r="B267" s="4">
        <v>28</v>
      </c>
      <c r="C267" s="4" t="s">
        <v>4</v>
      </c>
      <c r="D267" s="4">
        <v>4</v>
      </c>
      <c r="E267" s="4">
        <v>1</v>
      </c>
      <c r="F267" s="4">
        <v>123</v>
      </c>
      <c r="G267" s="4" cm="1">
        <f t="array" aca="1" ref="G267" ca="1">INDEX(Pedidos!F:F,'Pedido meta'!B267+1,1)</f>
        <v>44368.170618419041</v>
      </c>
      <c r="H267" s="4" t="str">
        <f t="shared" si="13"/>
        <v>Beber</v>
      </c>
      <c r="I267">
        <f t="shared" si="14"/>
        <v>123</v>
      </c>
    </row>
    <row r="268" spans="1:9" x14ac:dyDescent="0.25">
      <c r="A268" t="str">
        <f t="shared" ca="1" si="12"/>
        <v>INSERT INTO kom_orders_meta (pedido,meta,valor,cantidad,precio,creacion,categoria) VALUES ('63','producto','5','12','100','2021-09-28 21:36:36','Paquetes');</v>
      </c>
      <c r="B268" s="4">
        <v>63</v>
      </c>
      <c r="C268" s="4" t="s">
        <v>4</v>
      </c>
      <c r="D268" s="4">
        <v>5</v>
      </c>
      <c r="E268" s="4">
        <v>12</v>
      </c>
      <c r="F268" s="4">
        <v>100</v>
      </c>
      <c r="G268" s="4" cm="1">
        <f t="array" aca="1" ref="G268" ca="1">INDEX(Pedidos!F:F,'Pedido meta'!B268+1,1)</f>
        <v>44467.900418576137</v>
      </c>
      <c r="H268" s="4" t="str">
        <f t="shared" si="13"/>
        <v>Paquetes</v>
      </c>
      <c r="I268">
        <f t="shared" si="14"/>
        <v>1200</v>
      </c>
    </row>
    <row r="269" spans="1:9" x14ac:dyDescent="0.25">
      <c r="A269" t="str">
        <f t="shared" ca="1" si="12"/>
        <v>INSERT INTO kom_orders_meta (pedido,meta,valor,cantidad,precio,creacion,categoria) VALUES ('69','producto','10','3','1000','2021-10-13 15:50:28','Paquetes');</v>
      </c>
      <c r="B269" s="4">
        <v>69</v>
      </c>
      <c r="C269" s="4" t="s">
        <v>4</v>
      </c>
      <c r="D269" s="4">
        <v>10</v>
      </c>
      <c r="E269" s="4">
        <v>3</v>
      </c>
      <c r="F269" s="4">
        <v>1000</v>
      </c>
      <c r="G269" s="4" cm="1">
        <f t="array" aca="1" ref="G269" ca="1">INDEX(Pedidos!F:F,'Pedido meta'!B269+1,1)</f>
        <v>44482.660042464064</v>
      </c>
      <c r="H269" s="4" t="str">
        <f t="shared" si="13"/>
        <v>Paquetes</v>
      </c>
      <c r="I269">
        <f t="shared" si="14"/>
        <v>3000</v>
      </c>
    </row>
    <row r="270" spans="1:9" x14ac:dyDescent="0.25">
      <c r="A270" t="str">
        <f t="shared" ca="1" si="12"/>
        <v>INSERT INTO kom_orders_meta (pedido,meta,valor,cantidad,precio,creacion,categoria) VALUES ('64','producto','4','4','123','2021-11-20 18:24:33','Beber');</v>
      </c>
      <c r="B270" s="4">
        <v>64</v>
      </c>
      <c r="C270" s="4" t="s">
        <v>4</v>
      </c>
      <c r="D270" s="4">
        <v>4</v>
      </c>
      <c r="E270" s="4">
        <v>4</v>
      </c>
      <c r="F270" s="4">
        <v>123</v>
      </c>
      <c r="G270" s="4" cm="1">
        <f t="array" aca="1" ref="G270" ca="1">INDEX(Pedidos!F:F,'Pedido meta'!B270+1,1)</f>
        <v>44520.767046184323</v>
      </c>
      <c r="H270" s="4" t="str">
        <f t="shared" si="13"/>
        <v>Beber</v>
      </c>
      <c r="I270">
        <f t="shared" si="14"/>
        <v>492</v>
      </c>
    </row>
    <row r="271" spans="1:9" x14ac:dyDescent="0.25">
      <c r="A271" t="str">
        <f t="shared" ca="1" si="12"/>
        <v>INSERT INTO kom_orders_meta (pedido,meta,valor,cantidad,precio,creacion,categoria) VALUES ('57','producto','10','4','1000','2022-01-10 10:08:55','Paquetes');</v>
      </c>
      <c r="B271" s="4">
        <v>57</v>
      </c>
      <c r="C271" s="4" t="s">
        <v>4</v>
      </c>
      <c r="D271" s="4">
        <v>10</v>
      </c>
      <c r="E271" s="4">
        <v>4</v>
      </c>
      <c r="F271" s="4">
        <v>1000</v>
      </c>
      <c r="G271" s="4" cm="1">
        <f t="array" aca="1" ref="G271" ca="1">INDEX(Pedidos!F:F,'Pedido meta'!B271+1,1)</f>
        <v>44571.422856067366</v>
      </c>
      <c r="H271" s="4" t="str">
        <f t="shared" si="13"/>
        <v>Paquetes</v>
      </c>
      <c r="I271">
        <f t="shared" si="14"/>
        <v>4000</v>
      </c>
    </row>
    <row r="272" spans="1:9" x14ac:dyDescent="0.25">
      <c r="A272" t="str">
        <f t="shared" ca="1" si="12"/>
        <v>INSERT INTO kom_orders_meta (pedido,meta,valor,cantidad,precio,creacion,categoria) VALUES ('64','producto','9','11','870','2021-11-20 18:24:33','Beber');</v>
      </c>
      <c r="B272" s="4">
        <v>64</v>
      </c>
      <c r="C272" s="4" t="s">
        <v>4</v>
      </c>
      <c r="D272" s="4">
        <v>9</v>
      </c>
      <c r="E272" s="4">
        <v>11</v>
      </c>
      <c r="F272" s="4">
        <v>870</v>
      </c>
      <c r="G272" s="4" cm="1">
        <f t="array" aca="1" ref="G272" ca="1">INDEX(Pedidos!F:F,'Pedido meta'!B272+1,1)</f>
        <v>44520.767046184323</v>
      </c>
      <c r="H272" s="4" t="str">
        <f t="shared" si="13"/>
        <v>Beber</v>
      </c>
      <c r="I272">
        <f t="shared" si="14"/>
        <v>9570</v>
      </c>
    </row>
    <row r="273" spans="1:9" x14ac:dyDescent="0.25">
      <c r="A273" t="str">
        <f t="shared" ca="1" si="12"/>
        <v>INSERT INTO kom_orders_meta (pedido,meta,valor,cantidad,precio,creacion,categoria) VALUES ('38','producto','4','10','123','2021-10-01 21:59:02','Beber');</v>
      </c>
      <c r="B273" s="4">
        <v>38</v>
      </c>
      <c r="C273" s="4" t="s">
        <v>4</v>
      </c>
      <c r="D273" s="4">
        <v>4</v>
      </c>
      <c r="E273" s="4">
        <v>10</v>
      </c>
      <c r="F273" s="4">
        <v>123</v>
      </c>
      <c r="G273" s="4" cm="1">
        <f t="array" aca="1" ref="G273" ca="1">INDEX(Pedidos!F:F,'Pedido meta'!B273+1,1)</f>
        <v>44470.915995200136</v>
      </c>
      <c r="H273" s="4" t="str">
        <f t="shared" si="13"/>
        <v>Beber</v>
      </c>
      <c r="I273">
        <f t="shared" si="14"/>
        <v>1230</v>
      </c>
    </row>
    <row r="274" spans="1:9" x14ac:dyDescent="0.25">
      <c r="A274" t="str">
        <f t="shared" ca="1" si="12"/>
        <v>INSERT INTO kom_orders_meta (pedido,meta,valor,cantidad,precio,creacion,categoria) VALUES ('12','producto','8','6','75','2021-08-02 22:21:31','Beber');</v>
      </c>
      <c r="B274" s="4">
        <v>12</v>
      </c>
      <c r="C274" s="4" t="s">
        <v>4</v>
      </c>
      <c r="D274" s="4">
        <v>8</v>
      </c>
      <c r="E274" s="4">
        <v>6</v>
      </c>
      <c r="F274" s="4">
        <v>75</v>
      </c>
      <c r="G274" s="4" cm="1">
        <f t="array" aca="1" ref="G274" ca="1">INDEX(Pedidos!F:F,'Pedido meta'!B274+1,1)</f>
        <v>44410.931609069543</v>
      </c>
      <c r="H274" s="4" t="str">
        <f t="shared" si="13"/>
        <v>Beber</v>
      </c>
      <c r="I274">
        <f t="shared" si="14"/>
        <v>450</v>
      </c>
    </row>
    <row r="275" spans="1:9" x14ac:dyDescent="0.25">
      <c r="A275" t="str">
        <f t="shared" ca="1" si="12"/>
        <v>INSERT INTO kom_orders_meta (pedido,meta,valor,cantidad,precio,creacion,categoria) VALUES ('47','producto','4','4','123','2021-08-07 03:46:17','Beber');</v>
      </c>
      <c r="B275" s="4">
        <v>47</v>
      </c>
      <c r="C275" s="4" t="s">
        <v>4</v>
      </c>
      <c r="D275" s="4">
        <v>4</v>
      </c>
      <c r="E275" s="4">
        <v>4</v>
      </c>
      <c r="F275" s="4">
        <v>123</v>
      </c>
      <c r="G275" s="4" cm="1">
        <f t="array" aca="1" ref="G275" ca="1">INDEX(Pedidos!F:F,'Pedido meta'!B275+1,1)</f>
        <v>44415.157137788075</v>
      </c>
      <c r="H275" s="4" t="str">
        <f t="shared" si="13"/>
        <v>Beber</v>
      </c>
      <c r="I275">
        <f t="shared" si="14"/>
        <v>492</v>
      </c>
    </row>
    <row r="276" spans="1:9" x14ac:dyDescent="0.25">
      <c r="A276" t="str">
        <f t="shared" ca="1" si="12"/>
        <v>INSERT INTO kom_orders_meta (pedido,meta,valor,cantidad,precio,creacion,categoria) VALUES ('16','producto','9','7','870','2021-06-01 21:54:03','Beber');</v>
      </c>
      <c r="B276" s="4">
        <v>16</v>
      </c>
      <c r="C276" s="4" t="s">
        <v>4</v>
      </c>
      <c r="D276" s="4">
        <v>9</v>
      </c>
      <c r="E276" s="4">
        <v>7</v>
      </c>
      <c r="F276" s="4">
        <v>870</v>
      </c>
      <c r="G276" s="4" cm="1">
        <f t="array" aca="1" ref="G276" ca="1">INDEX(Pedidos!F:F,'Pedido meta'!B276+1,1)</f>
        <v>44348.912533947281</v>
      </c>
      <c r="H276" s="4" t="str">
        <f t="shared" si="13"/>
        <v>Beber</v>
      </c>
      <c r="I276">
        <f t="shared" si="14"/>
        <v>6090</v>
      </c>
    </row>
    <row r="277" spans="1:9" x14ac:dyDescent="0.25">
      <c r="A277" t="str">
        <f t="shared" ca="1" si="12"/>
        <v>INSERT INTO kom_orders_meta (pedido,meta,valor,cantidad,precio,creacion,categoria) VALUES ('2','producto','5','10','100','2021-07-25 07:25:51','Paquetes');</v>
      </c>
      <c r="B277" s="4">
        <v>2</v>
      </c>
      <c r="C277" s="4" t="s">
        <v>4</v>
      </c>
      <c r="D277" s="4">
        <v>5</v>
      </c>
      <c r="E277" s="4">
        <v>10</v>
      </c>
      <c r="F277" s="4">
        <v>100</v>
      </c>
      <c r="G277" s="4" cm="1">
        <f t="array" aca="1" ref="G277" ca="1">INDEX(Pedidos!F:F,'Pedido meta'!B277+1,1)</f>
        <v>44402.309616822786</v>
      </c>
      <c r="H277" s="4" t="str">
        <f t="shared" si="13"/>
        <v>Paquetes</v>
      </c>
      <c r="I277">
        <f t="shared" si="14"/>
        <v>1000</v>
      </c>
    </row>
    <row r="278" spans="1:9" x14ac:dyDescent="0.25">
      <c r="A278" t="str">
        <f t="shared" ca="1" si="12"/>
        <v>INSERT INTO kom_orders_meta (pedido,meta,valor,cantidad,precio,creacion,categoria) VALUES ('38','producto','10','10','1000','2021-10-01 21:59:02','Paquetes');</v>
      </c>
      <c r="B278" s="4">
        <v>38</v>
      </c>
      <c r="C278" s="4" t="s">
        <v>4</v>
      </c>
      <c r="D278" s="4">
        <v>10</v>
      </c>
      <c r="E278" s="4">
        <v>10</v>
      </c>
      <c r="F278" s="4">
        <v>1000</v>
      </c>
      <c r="G278" s="4" cm="1">
        <f t="array" aca="1" ref="G278" ca="1">INDEX(Pedidos!F:F,'Pedido meta'!B278+1,1)</f>
        <v>44470.915995200136</v>
      </c>
      <c r="H278" s="4" t="str">
        <f t="shared" si="13"/>
        <v>Paquetes</v>
      </c>
      <c r="I278">
        <f t="shared" si="14"/>
        <v>10000</v>
      </c>
    </row>
    <row r="279" spans="1:9" x14ac:dyDescent="0.25">
      <c r="A279" t="str">
        <f t="shared" ca="1" si="12"/>
        <v>INSERT INTO kom_orders_meta (pedido,meta,valor,cantidad,precio,creacion,categoria) VALUES ('86','producto','7','8','90','2021-08-12 03:04:39','Beber');</v>
      </c>
      <c r="B279" s="4">
        <v>86</v>
      </c>
      <c r="C279" s="4" t="s">
        <v>4</v>
      </c>
      <c r="D279" s="4">
        <v>7</v>
      </c>
      <c r="E279" s="4">
        <v>8</v>
      </c>
      <c r="F279" s="4">
        <v>90</v>
      </c>
      <c r="G279" s="4" cm="1">
        <f t="array" aca="1" ref="G279" ca="1">INDEX(Pedidos!F:F,'Pedido meta'!B279+1,1)</f>
        <v>44420.12823022846</v>
      </c>
      <c r="H279" s="4" t="str">
        <f t="shared" si="13"/>
        <v>Beber</v>
      </c>
      <c r="I279">
        <f t="shared" si="14"/>
        <v>720</v>
      </c>
    </row>
    <row r="280" spans="1:9" x14ac:dyDescent="0.25">
      <c r="A280" t="str">
        <f t="shared" ca="1" si="12"/>
        <v>INSERT INTO kom_orders_meta (pedido,meta,valor,cantidad,precio,creacion,categoria) VALUES ('15','producto','1','4','23.31','2021-09-06 22:19:23','Comer');</v>
      </c>
      <c r="B280" s="4">
        <v>15</v>
      </c>
      <c r="C280" s="4" t="s">
        <v>4</v>
      </c>
      <c r="D280" s="4">
        <v>1</v>
      </c>
      <c r="E280" s="4">
        <v>4</v>
      </c>
      <c r="F280" s="4">
        <v>23.31</v>
      </c>
      <c r="G280" s="4" cm="1">
        <f t="array" aca="1" ref="G280" ca="1">INDEX(Pedidos!F:F,'Pedido meta'!B280+1,1)</f>
        <v>44445.93013276987</v>
      </c>
      <c r="H280" s="4" t="str">
        <f t="shared" si="13"/>
        <v>Comer</v>
      </c>
      <c r="I280">
        <f t="shared" si="14"/>
        <v>93.24</v>
      </c>
    </row>
    <row r="281" spans="1:9" x14ac:dyDescent="0.25">
      <c r="A281" t="str">
        <f t="shared" ca="1" si="12"/>
        <v>INSERT INTO kom_orders_meta (pedido,meta,valor,cantidad,precio,creacion,categoria) VALUES ('7','producto','6','11','400','2021-07-13 09:36:28','Comer');</v>
      </c>
      <c r="B281" s="4">
        <v>7</v>
      </c>
      <c r="C281" s="4" t="s">
        <v>4</v>
      </c>
      <c r="D281" s="4">
        <v>6</v>
      </c>
      <c r="E281" s="4">
        <v>11</v>
      </c>
      <c r="F281" s="4">
        <v>400</v>
      </c>
      <c r="G281" s="4" cm="1">
        <f t="array" aca="1" ref="G281" ca="1">INDEX(Pedidos!F:F,'Pedido meta'!B281+1,1)</f>
        <v>44390.400325251067</v>
      </c>
      <c r="H281" s="4" t="str">
        <f t="shared" si="13"/>
        <v>Comer</v>
      </c>
      <c r="I281">
        <f t="shared" si="14"/>
        <v>4400</v>
      </c>
    </row>
    <row r="282" spans="1:9" x14ac:dyDescent="0.25">
      <c r="A282" t="str">
        <f t="shared" ca="1" si="12"/>
        <v>INSERT INTO kom_orders_meta (pedido,meta,valor,cantidad,precio,creacion,categoria) VALUES ('34','producto','2','6','200','2022-01-02 04:19:36','Beber');</v>
      </c>
      <c r="B282" s="4">
        <v>34</v>
      </c>
      <c r="C282" s="4" t="s">
        <v>4</v>
      </c>
      <c r="D282" s="4">
        <v>2</v>
      </c>
      <c r="E282" s="4">
        <v>6</v>
      </c>
      <c r="F282" s="4">
        <v>200</v>
      </c>
      <c r="G282" s="4" cm="1">
        <f t="array" aca="1" ref="G282" ca="1">INDEX(Pedidos!F:F,'Pedido meta'!B282+1,1)</f>
        <v>44563.180278569329</v>
      </c>
      <c r="H282" s="4" t="str">
        <f t="shared" si="13"/>
        <v>Beber</v>
      </c>
      <c r="I282">
        <f t="shared" si="14"/>
        <v>1200</v>
      </c>
    </row>
    <row r="283" spans="1:9" x14ac:dyDescent="0.25">
      <c r="A283" t="str">
        <f t="shared" ca="1" si="12"/>
        <v>INSERT INTO kom_orders_meta (pedido,meta,valor,cantidad,precio,creacion,categoria) VALUES ('18','producto','10','4','1000','2021-08-12 05:10:47','Paquetes');</v>
      </c>
      <c r="B283" s="4">
        <v>18</v>
      </c>
      <c r="C283" s="4" t="s">
        <v>4</v>
      </c>
      <c r="D283" s="4">
        <v>10</v>
      </c>
      <c r="E283" s="4">
        <v>4</v>
      </c>
      <c r="F283" s="4">
        <v>1000</v>
      </c>
      <c r="G283" s="4" cm="1">
        <f t="array" aca="1" ref="G283" ca="1">INDEX(Pedidos!F:F,'Pedido meta'!B283+1,1)</f>
        <v>44420.215825397332</v>
      </c>
      <c r="H283" s="4" t="str">
        <f t="shared" si="13"/>
        <v>Paquetes</v>
      </c>
      <c r="I283">
        <f t="shared" si="14"/>
        <v>4000</v>
      </c>
    </row>
    <row r="284" spans="1:9" x14ac:dyDescent="0.25">
      <c r="A284" t="str">
        <f t="shared" ca="1" si="12"/>
        <v>INSERT INTO kom_orders_meta (pedido,meta,valor,cantidad,precio,creacion,categoria) VALUES ('28','producto','10','6','1000','2021-06-21 04:05:41','Paquetes');</v>
      </c>
      <c r="B284" s="4">
        <v>28</v>
      </c>
      <c r="C284" s="4" t="s">
        <v>4</v>
      </c>
      <c r="D284" s="4">
        <v>10</v>
      </c>
      <c r="E284" s="4">
        <v>6</v>
      </c>
      <c r="F284" s="4">
        <v>1000</v>
      </c>
      <c r="G284" s="4" cm="1">
        <f t="array" aca="1" ref="G284" ca="1">INDEX(Pedidos!F:F,'Pedido meta'!B284+1,1)</f>
        <v>44368.170618419041</v>
      </c>
      <c r="H284" s="4" t="str">
        <f t="shared" si="13"/>
        <v>Paquetes</v>
      </c>
      <c r="I284">
        <f t="shared" si="14"/>
        <v>6000</v>
      </c>
    </row>
    <row r="285" spans="1:9" x14ac:dyDescent="0.25">
      <c r="A285" t="str">
        <f t="shared" ca="1" si="12"/>
        <v>INSERT INTO kom_orders_meta (pedido,meta,valor,cantidad,precio,creacion,categoria) VALUES ('12','producto','5','10','100','2021-08-02 22:21:31','Paquetes');</v>
      </c>
      <c r="B285" s="4">
        <v>12</v>
      </c>
      <c r="C285" s="4" t="s">
        <v>4</v>
      </c>
      <c r="D285" s="4">
        <v>5</v>
      </c>
      <c r="E285" s="4">
        <v>10</v>
      </c>
      <c r="F285" s="4">
        <v>100</v>
      </c>
      <c r="G285" s="4" cm="1">
        <f t="array" aca="1" ref="G285" ca="1">INDEX(Pedidos!F:F,'Pedido meta'!B285+1,1)</f>
        <v>44410.931609069543</v>
      </c>
      <c r="H285" s="4" t="str">
        <f t="shared" si="13"/>
        <v>Paquetes</v>
      </c>
      <c r="I285">
        <f t="shared" si="14"/>
        <v>1000</v>
      </c>
    </row>
    <row r="286" spans="1:9" x14ac:dyDescent="0.25">
      <c r="A286" t="str">
        <f t="shared" ca="1" si="12"/>
        <v>INSERT INTO kom_orders_meta (pedido,meta,valor,cantidad,precio,creacion,categoria) VALUES ('79','producto','8','10','75','2021-10-02 00:26:55','Beber');</v>
      </c>
      <c r="B286" s="4">
        <v>79</v>
      </c>
      <c r="C286" s="4" t="s">
        <v>4</v>
      </c>
      <c r="D286" s="4">
        <v>8</v>
      </c>
      <c r="E286" s="4">
        <v>10</v>
      </c>
      <c r="F286" s="4">
        <v>75</v>
      </c>
      <c r="G286" s="4" cm="1">
        <f t="array" aca="1" ref="G286" ca="1">INDEX(Pedidos!F:F,'Pedido meta'!B286+1,1)</f>
        <v>44471.018691010671</v>
      </c>
      <c r="H286" s="4" t="str">
        <f t="shared" si="13"/>
        <v>Beber</v>
      </c>
      <c r="I286">
        <f t="shared" si="14"/>
        <v>750</v>
      </c>
    </row>
    <row r="287" spans="1:9" x14ac:dyDescent="0.25">
      <c r="A287" t="str">
        <f t="shared" ca="1" si="12"/>
        <v>INSERT INTO kom_orders_meta (pedido,meta,valor,cantidad,precio,creacion,categoria) VALUES ('37','producto','8','9','75','2021-12-09 10:02:41','Beber');</v>
      </c>
      <c r="B287" s="4">
        <v>37</v>
      </c>
      <c r="C287" s="4" t="s">
        <v>4</v>
      </c>
      <c r="D287" s="4">
        <v>8</v>
      </c>
      <c r="E287" s="4">
        <v>9</v>
      </c>
      <c r="F287" s="4">
        <v>75</v>
      </c>
      <c r="G287" s="4" cm="1">
        <f t="array" aca="1" ref="G287" ca="1">INDEX(Pedidos!F:F,'Pedido meta'!B287+1,1)</f>
        <v>44539.418527575355</v>
      </c>
      <c r="H287" s="4" t="str">
        <f t="shared" si="13"/>
        <v>Beber</v>
      </c>
      <c r="I287">
        <f t="shared" si="14"/>
        <v>675</v>
      </c>
    </row>
    <row r="288" spans="1:9" x14ac:dyDescent="0.25">
      <c r="A288" t="str">
        <f t="shared" ca="1" si="12"/>
        <v>INSERT INTO kom_orders_meta (pedido,meta,valor,cantidad,precio,creacion,categoria) VALUES ('11','producto','1','9','23.31','2022-01-07 23:48:45','Comer');</v>
      </c>
      <c r="B288" s="4">
        <v>11</v>
      </c>
      <c r="C288" s="4" t="s">
        <v>4</v>
      </c>
      <c r="D288" s="4">
        <v>1</v>
      </c>
      <c r="E288" s="4">
        <v>9</v>
      </c>
      <c r="F288" s="4">
        <v>23.31</v>
      </c>
      <c r="G288" s="4" cm="1">
        <f t="array" aca="1" ref="G288" ca="1">INDEX(Pedidos!F:F,'Pedido meta'!B288+1,1)</f>
        <v>44568.992188529024</v>
      </c>
      <c r="H288" s="4" t="str">
        <f t="shared" si="13"/>
        <v>Comer</v>
      </c>
      <c r="I288">
        <f t="shared" si="14"/>
        <v>209.79</v>
      </c>
    </row>
    <row r="289" spans="1:9" x14ac:dyDescent="0.25">
      <c r="A289" t="str">
        <f t="shared" ca="1" si="12"/>
        <v>INSERT INTO kom_orders_meta (pedido,meta,valor,cantidad,precio,creacion,categoria) VALUES ('71','producto','3','8','55','2021-10-29 15:23:07','Beber');</v>
      </c>
      <c r="B289" s="4">
        <v>71</v>
      </c>
      <c r="C289" s="4" t="s">
        <v>4</v>
      </c>
      <c r="D289" s="4">
        <v>3</v>
      </c>
      <c r="E289" s="4">
        <v>8</v>
      </c>
      <c r="F289" s="4">
        <v>55</v>
      </c>
      <c r="G289" s="4" cm="1">
        <f t="array" aca="1" ref="G289" ca="1">INDEX(Pedidos!F:F,'Pedido meta'!B289+1,1)</f>
        <v>44498.641047901656</v>
      </c>
      <c r="H289" s="4" t="str">
        <f t="shared" si="13"/>
        <v>Beber</v>
      </c>
      <c r="I289">
        <f t="shared" si="14"/>
        <v>440</v>
      </c>
    </row>
    <row r="290" spans="1:9" x14ac:dyDescent="0.25">
      <c r="A290" t="str">
        <f t="shared" ca="1" si="12"/>
        <v>INSERT INTO kom_orders_meta (pedido,meta,valor,cantidad,precio,creacion,categoria) VALUES ('17','producto','6','2','400','2021-07-14 14:31:02','Comer');</v>
      </c>
      <c r="B290" s="4">
        <v>17</v>
      </c>
      <c r="C290" s="4" t="s">
        <v>4</v>
      </c>
      <c r="D290" s="4">
        <v>6</v>
      </c>
      <c r="E290" s="4">
        <v>2</v>
      </c>
      <c r="F290" s="4">
        <v>400</v>
      </c>
      <c r="G290" s="4" cm="1">
        <f t="array" aca="1" ref="G290" ca="1">INDEX(Pedidos!F:F,'Pedido meta'!B290+1,1)</f>
        <v>44391.604880252598</v>
      </c>
      <c r="H290" s="4" t="str">
        <f t="shared" si="13"/>
        <v>Comer</v>
      </c>
      <c r="I290">
        <f t="shared" si="14"/>
        <v>800</v>
      </c>
    </row>
    <row r="291" spans="1:9" x14ac:dyDescent="0.25">
      <c r="A291" t="str">
        <f t="shared" ca="1" si="12"/>
        <v>INSERT INTO kom_orders_meta (pedido,meta,valor,cantidad,precio,creacion,categoria) VALUES ('89','producto','1','1','23.31','2021-06-27 18:32:08','Comer');</v>
      </c>
      <c r="B291" s="4">
        <v>89</v>
      </c>
      <c r="C291" s="4" t="s">
        <v>4</v>
      </c>
      <c r="D291" s="4">
        <v>1</v>
      </c>
      <c r="E291" s="4">
        <v>1</v>
      </c>
      <c r="F291" s="4">
        <v>23.31</v>
      </c>
      <c r="G291" s="4" cm="1">
        <f t="array" aca="1" ref="G291" ca="1">INDEX(Pedidos!F:F,'Pedido meta'!B291+1,1)</f>
        <v>44374.772317076495</v>
      </c>
      <c r="H291" s="4" t="str">
        <f t="shared" si="13"/>
        <v>Comer</v>
      </c>
      <c r="I291">
        <f t="shared" si="14"/>
        <v>23.31</v>
      </c>
    </row>
    <row r="292" spans="1:9" x14ac:dyDescent="0.25">
      <c r="A292" t="str">
        <f t="shared" ca="1" si="12"/>
        <v>INSERT INTO kom_orders_meta (pedido,meta,valor,cantidad,precio,creacion,categoria) VALUES ('33','producto','2','8','200','2021-11-02 05:57:52','Beber');</v>
      </c>
      <c r="B292" s="4">
        <v>33</v>
      </c>
      <c r="C292" s="4" t="s">
        <v>4</v>
      </c>
      <c r="D292" s="4">
        <v>2</v>
      </c>
      <c r="E292" s="4">
        <v>8</v>
      </c>
      <c r="F292" s="4">
        <v>200</v>
      </c>
      <c r="G292" s="4" cm="1">
        <f t="array" aca="1" ref="G292" ca="1">INDEX(Pedidos!F:F,'Pedido meta'!B292+1,1)</f>
        <v>44502.248523643219</v>
      </c>
      <c r="H292" s="4" t="str">
        <f t="shared" si="13"/>
        <v>Beber</v>
      </c>
      <c r="I292">
        <f t="shared" si="14"/>
        <v>1600</v>
      </c>
    </row>
    <row r="293" spans="1:9" x14ac:dyDescent="0.25">
      <c r="A293" t="str">
        <f t="shared" ca="1" si="12"/>
        <v>INSERT INTO kom_orders_meta (pedido,meta,valor,cantidad,precio,creacion,categoria) VALUES ('35','producto','10','11','1000','2021-12-30 22:26:59','Paquetes');</v>
      </c>
      <c r="B293" s="4">
        <v>35</v>
      </c>
      <c r="C293" s="4" t="s">
        <v>4</v>
      </c>
      <c r="D293" s="4">
        <v>10</v>
      </c>
      <c r="E293" s="4">
        <v>11</v>
      </c>
      <c r="F293" s="4">
        <v>1000</v>
      </c>
      <c r="G293" s="4" cm="1">
        <f t="array" aca="1" ref="G293" ca="1">INDEX(Pedidos!F:F,'Pedido meta'!B293+1,1)</f>
        <v>44560.93540150646</v>
      </c>
      <c r="H293" s="4" t="str">
        <f t="shared" si="13"/>
        <v>Paquetes</v>
      </c>
      <c r="I293">
        <f t="shared" si="14"/>
        <v>11000</v>
      </c>
    </row>
    <row r="294" spans="1:9" x14ac:dyDescent="0.25">
      <c r="A294" t="str">
        <f t="shared" ca="1" si="12"/>
        <v>INSERT INTO kom_orders_meta (pedido,meta,valor,cantidad,precio,creacion,categoria) VALUES ('38','producto','8','12','75','2021-10-01 21:59:02','Beber');</v>
      </c>
      <c r="B294" s="4">
        <v>38</v>
      </c>
      <c r="C294" s="4" t="s">
        <v>4</v>
      </c>
      <c r="D294" s="4">
        <v>8</v>
      </c>
      <c r="E294" s="4">
        <v>12</v>
      </c>
      <c r="F294" s="4">
        <v>75</v>
      </c>
      <c r="G294" s="4" cm="1">
        <f t="array" aca="1" ref="G294" ca="1">INDEX(Pedidos!F:F,'Pedido meta'!B294+1,1)</f>
        <v>44470.915995200136</v>
      </c>
      <c r="H294" s="4" t="str">
        <f t="shared" si="13"/>
        <v>Beber</v>
      </c>
      <c r="I294">
        <f t="shared" si="14"/>
        <v>900</v>
      </c>
    </row>
    <row r="295" spans="1:9" x14ac:dyDescent="0.25">
      <c r="A295" t="str">
        <f t="shared" ca="1" si="12"/>
        <v>INSERT INTO kom_orders_meta (pedido,meta,valor,cantidad,precio,creacion,categoria) VALUES ('43','producto','8','2','75','2021-11-30 18:49:03','Beber');</v>
      </c>
      <c r="B295" s="4">
        <v>43</v>
      </c>
      <c r="C295" s="4" t="s">
        <v>4</v>
      </c>
      <c r="D295" s="4">
        <v>8</v>
      </c>
      <c r="E295" s="4">
        <v>2</v>
      </c>
      <c r="F295" s="4">
        <v>75</v>
      </c>
      <c r="G295" s="4" cm="1">
        <f t="array" aca="1" ref="G295" ca="1">INDEX(Pedidos!F:F,'Pedido meta'!B295+1,1)</f>
        <v>44530.78406521953</v>
      </c>
      <c r="H295" s="4" t="str">
        <f t="shared" si="13"/>
        <v>Beber</v>
      </c>
      <c r="I295">
        <f t="shared" si="14"/>
        <v>150</v>
      </c>
    </row>
    <row r="296" spans="1:9" x14ac:dyDescent="0.25">
      <c r="A296" t="str">
        <f t="shared" ca="1" si="12"/>
        <v>INSERT INTO kom_orders_meta (pedido,meta,valor,cantidad,precio,creacion,categoria) VALUES ('65','producto','5','6','100','2021-06-22 10:38:10','Paquetes');</v>
      </c>
      <c r="B296" s="4">
        <v>65</v>
      </c>
      <c r="C296" s="4" t="s">
        <v>4</v>
      </c>
      <c r="D296" s="4">
        <v>5</v>
      </c>
      <c r="E296" s="4">
        <v>6</v>
      </c>
      <c r="F296" s="4">
        <v>100</v>
      </c>
      <c r="G296" s="4" cm="1">
        <f t="array" aca="1" ref="G296" ca="1">INDEX(Pedidos!F:F,'Pedido meta'!B296+1,1)</f>
        <v>44369.44317060367</v>
      </c>
      <c r="H296" s="4" t="str">
        <f t="shared" si="13"/>
        <v>Paquetes</v>
      </c>
      <c r="I296">
        <f t="shared" si="14"/>
        <v>600</v>
      </c>
    </row>
    <row r="297" spans="1:9" x14ac:dyDescent="0.25">
      <c r="A297" t="str">
        <f t="shared" ca="1" si="12"/>
        <v>INSERT INTO kom_orders_meta (pedido,meta,valor,cantidad,precio,creacion,categoria) VALUES ('84','producto','6','7','400','2021-12-16 04:50:52','Comer');</v>
      </c>
      <c r="B297" s="4">
        <v>84</v>
      </c>
      <c r="C297" s="4" t="s">
        <v>4</v>
      </c>
      <c r="D297" s="4">
        <v>6</v>
      </c>
      <c r="E297" s="4">
        <v>7</v>
      </c>
      <c r="F297" s="4">
        <v>400</v>
      </c>
      <c r="G297" s="4" cm="1">
        <f t="array" aca="1" ref="G297" ca="1">INDEX(Pedidos!F:F,'Pedido meta'!B297+1,1)</f>
        <v>44546.201985864114</v>
      </c>
      <c r="H297" s="4" t="str">
        <f t="shared" si="13"/>
        <v>Comer</v>
      </c>
      <c r="I297">
        <f t="shared" si="14"/>
        <v>2800</v>
      </c>
    </row>
    <row r="298" spans="1:9" x14ac:dyDescent="0.25">
      <c r="A298" t="str">
        <f t="shared" ca="1" si="12"/>
        <v>INSERT INTO kom_orders_meta (pedido,meta,valor,cantidad,precio,creacion,categoria) VALUES ('18','producto','8','2','75','2021-08-12 05:10:47','Beber');</v>
      </c>
      <c r="B298" s="4">
        <v>18</v>
      </c>
      <c r="C298" s="4" t="s">
        <v>4</v>
      </c>
      <c r="D298" s="4">
        <v>8</v>
      </c>
      <c r="E298" s="4">
        <v>2</v>
      </c>
      <c r="F298" s="4">
        <v>75</v>
      </c>
      <c r="G298" s="4" cm="1">
        <f t="array" aca="1" ref="G298" ca="1">INDEX(Pedidos!F:F,'Pedido meta'!B298+1,1)</f>
        <v>44420.215825397332</v>
      </c>
      <c r="H298" s="4" t="str">
        <f t="shared" si="13"/>
        <v>Beber</v>
      </c>
      <c r="I298">
        <f t="shared" si="14"/>
        <v>150</v>
      </c>
    </row>
    <row r="299" spans="1:9" x14ac:dyDescent="0.25">
      <c r="A299" t="str">
        <f t="shared" ca="1" si="12"/>
        <v>INSERT INTO kom_orders_meta (pedido,meta,valor,cantidad,precio,creacion,categoria) VALUES ('98','producto','4','6','123','2021-09-13 16:29:01','Beber');</v>
      </c>
      <c r="B299" s="4">
        <v>98</v>
      </c>
      <c r="C299" s="4" t="s">
        <v>4</v>
      </c>
      <c r="D299" s="4">
        <v>4</v>
      </c>
      <c r="E299" s="4">
        <v>6</v>
      </c>
      <c r="F299" s="4">
        <v>123</v>
      </c>
      <c r="G299" s="4" cm="1">
        <f t="array" aca="1" ref="G299" ca="1">INDEX(Pedidos!F:F,'Pedido meta'!B299+1,1)</f>
        <v>44452.68681925955</v>
      </c>
      <c r="H299" s="4" t="str">
        <f t="shared" si="13"/>
        <v>Beber</v>
      </c>
      <c r="I299">
        <f t="shared" si="14"/>
        <v>738</v>
      </c>
    </row>
    <row r="300" spans="1:9" x14ac:dyDescent="0.25">
      <c r="A300" t="str">
        <f t="shared" ca="1" si="12"/>
        <v>INSERT INTO kom_orders_meta (pedido,meta,valor,cantidad,precio,creacion,categoria) VALUES ('52','producto','6','7','400','2021-10-27 07:51:53','Comer');</v>
      </c>
      <c r="B300" s="4">
        <v>52</v>
      </c>
      <c r="C300" s="4" t="s">
        <v>4</v>
      </c>
      <c r="D300" s="4">
        <v>6</v>
      </c>
      <c r="E300" s="4">
        <v>7</v>
      </c>
      <c r="F300" s="4">
        <v>400</v>
      </c>
      <c r="G300" s="4" cm="1">
        <f t="array" aca="1" ref="G300" ca="1">INDEX(Pedidos!F:F,'Pedido meta'!B300+1,1)</f>
        <v>44496.327696413566</v>
      </c>
      <c r="H300" s="4" t="str">
        <f t="shared" si="13"/>
        <v>Comer</v>
      </c>
      <c r="I300">
        <f t="shared" si="14"/>
        <v>2800</v>
      </c>
    </row>
    <row r="301" spans="1:9" x14ac:dyDescent="0.25">
      <c r="A301" t="str">
        <f t="shared" ca="1" si="12"/>
        <v>INSERT INTO kom_orders_meta (pedido,meta,valor,cantidad,precio,creacion,categoria) VALUES ('22','producto','1','9','23.31','2021-11-07 02:44:30','Comer');</v>
      </c>
      <c r="B301" s="4">
        <v>22</v>
      </c>
      <c r="C301" s="4" t="s">
        <v>4</v>
      </c>
      <c r="D301" s="4">
        <v>1</v>
      </c>
      <c r="E301" s="4">
        <v>9</v>
      </c>
      <c r="F301" s="4">
        <v>23.31</v>
      </c>
      <c r="G301" s="4" cm="1">
        <f t="array" aca="1" ref="G301" ca="1">INDEX(Pedidos!F:F,'Pedido meta'!B301+1,1)</f>
        <v>44507.114239352588</v>
      </c>
      <c r="H301" s="4" t="str">
        <f t="shared" si="13"/>
        <v>Comer</v>
      </c>
      <c r="I301">
        <f t="shared" si="14"/>
        <v>209.79</v>
      </c>
    </row>
    <row r="302" spans="1:9" x14ac:dyDescent="0.25">
      <c r="A302" t="str">
        <f t="shared" ca="1" si="12"/>
        <v>INSERT INTO kom_orders_meta (pedido,meta,valor,cantidad,precio,creacion,categoria) VALUES ('38','producto','9','10','870','2021-10-01 21:59:02','Beber');</v>
      </c>
      <c r="B302" s="4">
        <v>38</v>
      </c>
      <c r="C302" s="4" t="s">
        <v>4</v>
      </c>
      <c r="D302" s="4">
        <v>9</v>
      </c>
      <c r="E302" s="4">
        <v>10</v>
      </c>
      <c r="F302" s="4">
        <v>870</v>
      </c>
      <c r="G302" s="4" cm="1">
        <f t="array" aca="1" ref="G302" ca="1">INDEX(Pedidos!F:F,'Pedido meta'!B302+1,1)</f>
        <v>44470.915995200136</v>
      </c>
      <c r="H302" s="4" t="str">
        <f t="shared" si="13"/>
        <v>Beber</v>
      </c>
      <c r="I302">
        <f t="shared" si="14"/>
        <v>8700</v>
      </c>
    </row>
    <row r="303" spans="1:9" x14ac:dyDescent="0.25">
      <c r="A303" t="str">
        <f t="shared" ca="1" si="12"/>
        <v>INSERT INTO kom_orders_meta (pedido,meta,valor,cantidad,precio,creacion,categoria) VALUES ('97','producto','7','3','90','2021-06-04 14:35:20','Beber');</v>
      </c>
      <c r="B303" s="4">
        <v>97</v>
      </c>
      <c r="C303" s="4" t="s">
        <v>4</v>
      </c>
      <c r="D303" s="4">
        <v>7</v>
      </c>
      <c r="E303" s="4">
        <v>3</v>
      </c>
      <c r="F303" s="4">
        <v>90</v>
      </c>
      <c r="G303" s="4" cm="1">
        <f t="array" aca="1" ref="G303" ca="1">INDEX(Pedidos!F:F,'Pedido meta'!B303+1,1)</f>
        <v>44351.607870097039</v>
      </c>
      <c r="H303" s="4" t="str">
        <f t="shared" si="13"/>
        <v>Beber</v>
      </c>
      <c r="I303">
        <f t="shared" si="14"/>
        <v>270</v>
      </c>
    </row>
    <row r="304" spans="1:9" x14ac:dyDescent="0.25">
      <c r="A304" t="str">
        <f t="shared" ca="1" si="12"/>
        <v>INSERT INTO kom_orders_meta (pedido,meta,valor,cantidad,precio,creacion,categoria) VALUES ('42','producto','8','5','75','2021-05-26 18:24:42','Beber');</v>
      </c>
      <c r="B304" s="4">
        <v>42</v>
      </c>
      <c r="C304" s="4" t="s">
        <v>4</v>
      </c>
      <c r="D304" s="4">
        <v>8</v>
      </c>
      <c r="E304" s="4">
        <v>5</v>
      </c>
      <c r="F304" s="4">
        <v>75</v>
      </c>
      <c r="G304" s="4" cm="1">
        <f t="array" aca="1" ref="G304" ca="1">INDEX(Pedidos!F:F,'Pedido meta'!B304+1,1)</f>
        <v>44342.767156916903</v>
      </c>
      <c r="H304" s="4" t="str">
        <f t="shared" si="13"/>
        <v>Beber</v>
      </c>
      <c r="I304">
        <f t="shared" si="14"/>
        <v>375</v>
      </c>
    </row>
    <row r="305" spans="1:9" x14ac:dyDescent="0.25">
      <c r="A305" t="str">
        <f t="shared" ca="1" si="12"/>
        <v>INSERT INTO kom_orders_meta (pedido,meta,valor,cantidad,precio,creacion,categoria) VALUES ('34','producto','6','6','400','2022-01-02 04:19:36','Comer');</v>
      </c>
      <c r="B305" s="4">
        <v>34</v>
      </c>
      <c r="C305" s="4" t="s">
        <v>4</v>
      </c>
      <c r="D305" s="4">
        <v>6</v>
      </c>
      <c r="E305" s="4">
        <v>6</v>
      </c>
      <c r="F305" s="4">
        <v>400</v>
      </c>
      <c r="G305" s="4" cm="1">
        <f t="array" aca="1" ref="G305" ca="1">INDEX(Pedidos!F:F,'Pedido meta'!B305+1,1)</f>
        <v>44563.180278569329</v>
      </c>
      <c r="H305" s="4" t="str">
        <f t="shared" si="13"/>
        <v>Comer</v>
      </c>
      <c r="I305">
        <f t="shared" si="14"/>
        <v>2400</v>
      </c>
    </row>
    <row r="306" spans="1:9" x14ac:dyDescent="0.25">
      <c r="A306" t="str">
        <f t="shared" ca="1" si="12"/>
        <v>INSERT INTO kom_orders_meta (pedido,meta,valor,cantidad,precio,creacion,categoria) VALUES ('54','producto','8','1','75','2021-09-19 06:54:50','Beber');</v>
      </c>
      <c r="B306" s="4">
        <v>54</v>
      </c>
      <c r="C306" s="4" t="s">
        <v>4</v>
      </c>
      <c r="D306" s="4">
        <v>8</v>
      </c>
      <c r="E306" s="4">
        <v>1</v>
      </c>
      <c r="F306" s="4">
        <v>75</v>
      </c>
      <c r="G306" s="4" cm="1">
        <f t="array" aca="1" ref="G306" ca="1">INDEX(Pedidos!F:F,'Pedido meta'!B306+1,1)</f>
        <v>44458.288080946135</v>
      </c>
      <c r="H306" s="4" t="str">
        <f t="shared" si="13"/>
        <v>Beber</v>
      </c>
      <c r="I306">
        <f t="shared" si="14"/>
        <v>75</v>
      </c>
    </row>
    <row r="307" spans="1:9" x14ac:dyDescent="0.25">
      <c r="A307" t="str">
        <f t="shared" ca="1" si="12"/>
        <v>INSERT INTO kom_orders_meta (pedido,meta,valor,cantidad,precio,creacion,categoria) VALUES ('26','producto','1','6','23.31','2021-09-24 17:02:54','Comer');</v>
      </c>
      <c r="B307" s="4">
        <v>26</v>
      </c>
      <c r="C307" s="4" t="s">
        <v>4</v>
      </c>
      <c r="D307" s="4">
        <v>1</v>
      </c>
      <c r="E307" s="4">
        <v>6</v>
      </c>
      <c r="F307" s="4">
        <v>23.31</v>
      </c>
      <c r="G307" s="4" cm="1">
        <f t="array" aca="1" ref="G307" ca="1">INDEX(Pedidos!F:F,'Pedido meta'!B307+1,1)</f>
        <v>44463.710352594346</v>
      </c>
      <c r="H307" s="4" t="str">
        <f t="shared" si="13"/>
        <v>Comer</v>
      </c>
      <c r="I307">
        <f t="shared" si="14"/>
        <v>139.85999999999999</v>
      </c>
    </row>
    <row r="308" spans="1:9" x14ac:dyDescent="0.25">
      <c r="A308" t="str">
        <f t="shared" ca="1" si="12"/>
        <v>INSERT INTO kom_orders_meta (pedido,meta,valor,cantidad,precio,creacion,categoria) VALUES ('36','producto','3','10','55','2021-08-04 16:18:56','Beber');</v>
      </c>
      <c r="B308" s="4">
        <v>36</v>
      </c>
      <c r="C308" s="4" t="s">
        <v>4</v>
      </c>
      <c r="D308" s="4">
        <v>3</v>
      </c>
      <c r="E308" s="4">
        <v>10</v>
      </c>
      <c r="F308" s="4">
        <v>55</v>
      </c>
      <c r="G308" s="4" cm="1">
        <f t="array" aca="1" ref="G308" ca="1">INDEX(Pedidos!F:F,'Pedido meta'!B308+1,1)</f>
        <v>44412.679809617293</v>
      </c>
      <c r="H308" s="4" t="str">
        <f t="shared" si="13"/>
        <v>Beber</v>
      </c>
      <c r="I308">
        <f t="shared" si="14"/>
        <v>550</v>
      </c>
    </row>
    <row r="309" spans="1:9" x14ac:dyDescent="0.25">
      <c r="A309" t="str">
        <f t="shared" ca="1" si="12"/>
        <v>INSERT INTO kom_orders_meta (pedido,meta,valor,cantidad,precio,creacion,categoria) VALUES ('85','producto','4','8','123','2021-10-02 16:06:07','Beber');</v>
      </c>
      <c r="B309" s="4">
        <v>85</v>
      </c>
      <c r="C309" s="4" t="s">
        <v>4</v>
      </c>
      <c r="D309" s="4">
        <v>4</v>
      </c>
      <c r="E309" s="4">
        <v>8</v>
      </c>
      <c r="F309" s="4">
        <v>123</v>
      </c>
      <c r="G309" s="4" cm="1">
        <f t="array" aca="1" ref="G309" ca="1">INDEX(Pedidos!F:F,'Pedido meta'!B309+1,1)</f>
        <v>44471.670912130605</v>
      </c>
      <c r="H309" s="4" t="str">
        <f t="shared" si="13"/>
        <v>Beber</v>
      </c>
      <c r="I309">
        <f t="shared" si="14"/>
        <v>984</v>
      </c>
    </row>
    <row r="310" spans="1:9" x14ac:dyDescent="0.25">
      <c r="A310" t="str">
        <f t="shared" ca="1" si="12"/>
        <v>INSERT INTO kom_orders_meta (pedido,meta,valor,cantidad,precio,creacion,categoria) VALUES ('49','producto','7','7','90','2022-01-27 05:12:25','Beber');</v>
      </c>
      <c r="B310" s="4">
        <v>49</v>
      </c>
      <c r="C310" s="4" t="s">
        <v>4</v>
      </c>
      <c r="D310" s="4">
        <v>7</v>
      </c>
      <c r="E310" s="4">
        <v>7</v>
      </c>
      <c r="F310" s="4">
        <v>90</v>
      </c>
      <c r="G310" s="4" cm="1">
        <f t="array" aca="1" ref="G310" ca="1">INDEX(Pedidos!F:F,'Pedido meta'!B310+1,1)</f>
        <v>44588.216955701653</v>
      </c>
      <c r="H310" s="4" t="str">
        <f t="shared" si="13"/>
        <v>Beber</v>
      </c>
      <c r="I310">
        <f t="shared" si="14"/>
        <v>630</v>
      </c>
    </row>
    <row r="311" spans="1:9" x14ac:dyDescent="0.25">
      <c r="A311" t="str">
        <f t="shared" ca="1" si="12"/>
        <v>INSERT INTO kom_orders_meta (pedido,meta,valor,cantidad,precio,creacion,categoria) VALUES ('53','producto','5','11','100','2021-08-24 12:55:48','Paquetes');</v>
      </c>
      <c r="B311" s="4">
        <v>53</v>
      </c>
      <c r="C311" s="4" t="s">
        <v>4</v>
      </c>
      <c r="D311" s="4">
        <v>5</v>
      </c>
      <c r="E311" s="4">
        <v>11</v>
      </c>
      <c r="F311" s="4">
        <v>100</v>
      </c>
      <c r="G311" s="4" cm="1">
        <f t="array" aca="1" ref="G311" ca="1">INDEX(Pedidos!F:F,'Pedido meta'!B311+1,1)</f>
        <v>44432.538753047236</v>
      </c>
      <c r="H311" s="4" t="str">
        <f t="shared" si="13"/>
        <v>Paquetes</v>
      </c>
      <c r="I311">
        <f t="shared" si="14"/>
        <v>1100</v>
      </c>
    </row>
    <row r="312" spans="1:9" x14ac:dyDescent="0.25">
      <c r="A312" t="str">
        <f t="shared" ca="1" si="12"/>
        <v>INSERT INTO kom_orders_meta (pedido,meta,valor,cantidad,precio,creacion,categoria) VALUES ('44','producto','8','7','75','2022-01-30 22:51:33','Beber');</v>
      </c>
      <c r="B312" s="4">
        <v>44</v>
      </c>
      <c r="C312" s="4" t="s">
        <v>4</v>
      </c>
      <c r="D312" s="4">
        <v>8</v>
      </c>
      <c r="E312" s="4">
        <v>7</v>
      </c>
      <c r="F312" s="4">
        <v>75</v>
      </c>
      <c r="G312" s="4" cm="1">
        <f t="array" aca="1" ref="G312" ca="1">INDEX(Pedidos!F:F,'Pedido meta'!B312+1,1)</f>
        <v>44591.952469756463</v>
      </c>
      <c r="H312" s="4" t="str">
        <f t="shared" si="13"/>
        <v>Beber</v>
      </c>
      <c r="I312">
        <f t="shared" si="14"/>
        <v>525</v>
      </c>
    </row>
    <row r="313" spans="1:9" x14ac:dyDescent="0.25">
      <c r="A313" t="str">
        <f t="shared" ca="1" si="12"/>
        <v>INSERT INTO kom_orders_meta (pedido,meta,valor,cantidad,precio,creacion,categoria) VALUES ('77','producto','10','4','1000','2021-05-31 05:08:15','Paquetes');</v>
      </c>
      <c r="B313" s="4">
        <v>77</v>
      </c>
      <c r="C313" s="4" t="s">
        <v>4</v>
      </c>
      <c r="D313" s="4">
        <v>10</v>
      </c>
      <c r="E313" s="4">
        <v>4</v>
      </c>
      <c r="F313" s="4">
        <v>1000</v>
      </c>
      <c r="G313" s="4" cm="1">
        <f t="array" aca="1" ref="G313" ca="1">INDEX(Pedidos!F:F,'Pedido meta'!B313+1,1)</f>
        <v>44347.21405955909</v>
      </c>
      <c r="H313" s="4" t="str">
        <f t="shared" si="13"/>
        <v>Paquetes</v>
      </c>
      <c r="I313">
        <f t="shared" si="14"/>
        <v>4000</v>
      </c>
    </row>
    <row r="314" spans="1:9" x14ac:dyDescent="0.25">
      <c r="A314" t="str">
        <f t="shared" ca="1" si="12"/>
        <v>INSERT INTO kom_orders_meta (pedido,meta,valor,cantidad,precio,creacion,categoria) VALUES ('78','producto','9','1','870','2021-12-21 04:03:55','Beber');</v>
      </c>
      <c r="B314" s="4">
        <v>78</v>
      </c>
      <c r="C314" s="4" t="s">
        <v>4</v>
      </c>
      <c r="D314" s="4">
        <v>9</v>
      </c>
      <c r="E314" s="4">
        <v>1</v>
      </c>
      <c r="F314" s="4">
        <v>870</v>
      </c>
      <c r="G314" s="4" cm="1">
        <f t="array" aca="1" ref="G314" ca="1">INDEX(Pedidos!F:F,'Pedido meta'!B314+1,1)</f>
        <v>44551.169385509136</v>
      </c>
      <c r="H314" s="4" t="str">
        <f t="shared" si="13"/>
        <v>Beber</v>
      </c>
      <c r="I314">
        <f t="shared" si="14"/>
        <v>870</v>
      </c>
    </row>
    <row r="315" spans="1:9" x14ac:dyDescent="0.25">
      <c r="A315" t="str">
        <f t="shared" ca="1" si="12"/>
        <v>INSERT INTO kom_orders_meta (pedido,meta,valor,cantidad,precio,creacion,categoria) VALUES ('88','producto','1','1','23.31','2021-05-28 17:04:46','Comer');</v>
      </c>
      <c r="B315" s="4">
        <v>88</v>
      </c>
      <c r="C315" s="4" t="s">
        <v>4</v>
      </c>
      <c r="D315" s="4">
        <v>1</v>
      </c>
      <c r="E315" s="4">
        <v>1</v>
      </c>
      <c r="F315" s="4">
        <v>23.31</v>
      </c>
      <c r="G315" s="4" cm="1">
        <f t="array" aca="1" ref="G315" ca="1">INDEX(Pedidos!F:F,'Pedido meta'!B315+1,1)</f>
        <v>44344.711640092457</v>
      </c>
      <c r="H315" s="4" t="str">
        <f t="shared" si="13"/>
        <v>Comer</v>
      </c>
      <c r="I315">
        <f t="shared" si="14"/>
        <v>23.31</v>
      </c>
    </row>
    <row r="316" spans="1:9" x14ac:dyDescent="0.25">
      <c r="A316" t="str">
        <f t="shared" ca="1" si="12"/>
        <v>INSERT INTO kom_orders_meta (pedido,meta,valor,cantidad,precio,creacion,categoria) VALUES ('27','producto','2','5','200','2021-12-29 00:41:57','Beber');</v>
      </c>
      <c r="B316" s="4">
        <v>27</v>
      </c>
      <c r="C316" s="4" t="s">
        <v>4</v>
      </c>
      <c r="D316" s="4">
        <v>2</v>
      </c>
      <c r="E316" s="4">
        <v>5</v>
      </c>
      <c r="F316" s="4">
        <v>200</v>
      </c>
      <c r="G316" s="4" cm="1">
        <f t="array" aca="1" ref="G316" ca="1">INDEX(Pedidos!F:F,'Pedido meta'!B316+1,1)</f>
        <v>44559.029137380065</v>
      </c>
      <c r="H316" s="4" t="str">
        <f t="shared" si="13"/>
        <v>Beber</v>
      </c>
      <c r="I316">
        <f t="shared" si="14"/>
        <v>1000</v>
      </c>
    </row>
    <row r="317" spans="1:9" x14ac:dyDescent="0.25">
      <c r="A317" t="str">
        <f t="shared" ca="1" si="12"/>
        <v>INSERT INTO kom_orders_meta (pedido,meta,valor,cantidad,precio,creacion,categoria) VALUES ('95','producto','8','12','75','2021-08-15 21:59:06','Beber');</v>
      </c>
      <c r="B317" s="4">
        <v>95</v>
      </c>
      <c r="C317" s="4" t="s">
        <v>4</v>
      </c>
      <c r="D317" s="4">
        <v>8</v>
      </c>
      <c r="E317" s="4">
        <v>12</v>
      </c>
      <c r="F317" s="4">
        <v>75</v>
      </c>
      <c r="G317" s="4" cm="1">
        <f t="array" aca="1" ref="G317" ca="1">INDEX(Pedidos!F:F,'Pedido meta'!B317+1,1)</f>
        <v>44423.91604698445</v>
      </c>
      <c r="H317" s="4" t="str">
        <f t="shared" si="13"/>
        <v>Beber</v>
      </c>
      <c r="I317">
        <f t="shared" si="14"/>
        <v>900</v>
      </c>
    </row>
    <row r="318" spans="1:9" x14ac:dyDescent="0.25">
      <c r="A318" t="str">
        <f t="shared" ca="1" si="12"/>
        <v>INSERT INTO kom_orders_meta (pedido,meta,valor,cantidad,precio,creacion,categoria) VALUES ('27','producto','3','2','55','2021-12-29 00:41:57','Beber');</v>
      </c>
      <c r="B318" s="4">
        <v>27</v>
      </c>
      <c r="C318" s="4" t="s">
        <v>4</v>
      </c>
      <c r="D318" s="4">
        <v>3</v>
      </c>
      <c r="E318" s="4">
        <v>2</v>
      </c>
      <c r="F318" s="4">
        <v>55</v>
      </c>
      <c r="G318" s="4" cm="1">
        <f t="array" aca="1" ref="G318" ca="1">INDEX(Pedidos!F:F,'Pedido meta'!B318+1,1)</f>
        <v>44559.029137380065</v>
      </c>
      <c r="H318" s="4" t="str">
        <f t="shared" si="13"/>
        <v>Beber</v>
      </c>
      <c r="I318">
        <f t="shared" si="14"/>
        <v>110</v>
      </c>
    </row>
    <row r="319" spans="1:9" x14ac:dyDescent="0.25">
      <c r="A319" t="str">
        <f t="shared" ca="1" si="12"/>
        <v>INSERT INTO kom_orders_meta (pedido,meta,valor,cantidad,precio,creacion,categoria) VALUES ('57','producto','9','6','870','2022-01-10 10:08:55','Beber');</v>
      </c>
      <c r="B319" s="4">
        <v>57</v>
      </c>
      <c r="C319" s="4" t="s">
        <v>4</v>
      </c>
      <c r="D319" s="4">
        <v>9</v>
      </c>
      <c r="E319" s="4">
        <v>6</v>
      </c>
      <c r="F319" s="4">
        <v>870</v>
      </c>
      <c r="G319" s="4" cm="1">
        <f t="array" aca="1" ref="G319" ca="1">INDEX(Pedidos!F:F,'Pedido meta'!B319+1,1)</f>
        <v>44571.422856067366</v>
      </c>
      <c r="H319" s="4" t="str">
        <f t="shared" si="13"/>
        <v>Beber</v>
      </c>
      <c r="I319">
        <f t="shared" si="14"/>
        <v>5220</v>
      </c>
    </row>
    <row r="320" spans="1:9" x14ac:dyDescent="0.25">
      <c r="A320" t="str">
        <f t="shared" ca="1" si="12"/>
        <v>INSERT INTO kom_orders_meta (pedido,meta,valor,cantidad,precio,creacion,categoria) VALUES ('71','producto','5','10','100','2021-10-29 15:23:07','Paquetes');</v>
      </c>
      <c r="B320" s="4">
        <v>71</v>
      </c>
      <c r="C320" s="4" t="s">
        <v>4</v>
      </c>
      <c r="D320" s="4">
        <v>5</v>
      </c>
      <c r="E320" s="4">
        <v>10</v>
      </c>
      <c r="F320" s="4">
        <v>100</v>
      </c>
      <c r="G320" s="4" cm="1">
        <f t="array" aca="1" ref="G320" ca="1">INDEX(Pedidos!F:F,'Pedido meta'!B320+1,1)</f>
        <v>44498.641047901656</v>
      </c>
      <c r="H320" s="4" t="str">
        <f t="shared" si="13"/>
        <v>Paquetes</v>
      </c>
      <c r="I320">
        <f t="shared" si="14"/>
        <v>1000</v>
      </c>
    </row>
    <row r="321" spans="1:9" x14ac:dyDescent="0.25">
      <c r="A321" t="str">
        <f t="shared" ca="1" si="12"/>
        <v>INSERT INTO kom_orders_meta (pedido,meta,valor,cantidad,precio,creacion,categoria) VALUES ('30','producto','4','1','123','2022-01-05 17:56:42','Beber');</v>
      </c>
      <c r="B321" s="4">
        <v>30</v>
      </c>
      <c r="C321" s="4" t="s">
        <v>4</v>
      </c>
      <c r="D321" s="4">
        <v>4</v>
      </c>
      <c r="E321" s="4">
        <v>1</v>
      </c>
      <c r="F321" s="4">
        <v>123</v>
      </c>
      <c r="G321" s="4" cm="1">
        <f t="array" aca="1" ref="G321" ca="1">INDEX(Pedidos!F:F,'Pedido meta'!B321+1,1)</f>
        <v>44566.747705535287</v>
      </c>
      <c r="H321" s="4" t="str">
        <f t="shared" si="13"/>
        <v>Beber</v>
      </c>
      <c r="I321">
        <f t="shared" si="14"/>
        <v>123</v>
      </c>
    </row>
    <row r="322" spans="1:9" x14ac:dyDescent="0.25">
      <c r="A322" t="str">
        <f t="shared" ca="1" si="12"/>
        <v>INSERT INTO kom_orders_meta (pedido,meta,valor,cantidad,precio,creacion,categoria) VALUES ('76','producto','10','6','1000','2021-08-10 23:33:51','Paquetes');</v>
      </c>
      <c r="B322" s="4">
        <v>76</v>
      </c>
      <c r="C322" s="4" t="s">
        <v>4</v>
      </c>
      <c r="D322" s="4">
        <v>10</v>
      </c>
      <c r="E322" s="4">
        <v>6</v>
      </c>
      <c r="F322" s="4">
        <v>1000</v>
      </c>
      <c r="G322" s="4" cm="1">
        <f t="array" aca="1" ref="G322" ca="1">INDEX(Pedidos!F:F,'Pedido meta'!B322+1,1)</f>
        <v>44418.981842384026</v>
      </c>
      <c r="H322" s="4" t="str">
        <f t="shared" si="13"/>
        <v>Paquetes</v>
      </c>
      <c r="I322">
        <f t="shared" si="14"/>
        <v>6000</v>
      </c>
    </row>
    <row r="323" spans="1:9" x14ac:dyDescent="0.25">
      <c r="A323" t="str">
        <f t="shared" ref="A323:A386" ca="1" si="15">"INSERT INTO "&amp;A$1&amp;" ("&amp;IF(B323="","",B$1)&amp;IF(C323="","",","&amp;C$1)&amp;IF(D323="","",","&amp;D$1)&amp;IF(E323="","",","&amp;E$1)&amp;IF(F323="","",","&amp;F$1)&amp;IF(G323="","",","&amp;G$1)&amp;IF(H323="","",","&amp;H$1)&amp;") VALUES ("&amp;IF(B323="","","'"&amp;B323&amp;"'")&amp;IF(C323="","",",'"&amp;C323&amp;"'")&amp;IF(D323="","",",'"&amp;D323&amp;"'")&amp;IF(E323="","",",'"&amp;E323&amp;"'")&amp;IF(F323="","",",'"&amp;F323&amp;"'")&amp;IF(G323="","",",'"&amp;TEXT(G323,"aaaa-mm-dd hh:mm:ss")&amp;"'")&amp;IF(H323="","",",'"&amp;H323&amp;"'")&amp;");"</f>
        <v>INSERT INTO kom_orders_meta (pedido,meta,valor,cantidad,precio,creacion,categoria) VALUES ('84','producto','8','4','75','2021-12-16 04:50:52','Beber');</v>
      </c>
      <c r="B323" s="4">
        <v>84</v>
      </c>
      <c r="C323" s="4" t="s">
        <v>4</v>
      </c>
      <c r="D323" s="4">
        <v>8</v>
      </c>
      <c r="E323" s="4">
        <v>4</v>
      </c>
      <c r="F323" s="4">
        <v>75</v>
      </c>
      <c r="G323" s="4" cm="1">
        <f t="array" aca="1" ref="G323" ca="1">INDEX(Pedidos!F:F,'Pedido meta'!B323+1,1)</f>
        <v>44546.201985864114</v>
      </c>
      <c r="H323" s="4" t="str">
        <f t="shared" ref="H323:H386" si="16">VLOOKUP(D323,$K$2:$M$11,3,FALSE)</f>
        <v>Beber</v>
      </c>
      <c r="I323">
        <f t="shared" ref="I323:I386" si="17">E323*F323</f>
        <v>300</v>
      </c>
    </row>
    <row r="324" spans="1:9" x14ac:dyDescent="0.25">
      <c r="A324" t="str">
        <f t="shared" ca="1" si="15"/>
        <v>INSERT INTO kom_orders_meta (pedido,meta,valor,cantidad,precio,creacion,categoria) VALUES ('36','producto','6','5','400','2021-08-04 16:18:56','Comer');</v>
      </c>
      <c r="B324" s="4">
        <v>36</v>
      </c>
      <c r="C324" s="4" t="s">
        <v>4</v>
      </c>
      <c r="D324" s="4">
        <v>6</v>
      </c>
      <c r="E324" s="4">
        <v>5</v>
      </c>
      <c r="F324" s="4">
        <v>400</v>
      </c>
      <c r="G324" s="4" cm="1">
        <f t="array" aca="1" ref="G324" ca="1">INDEX(Pedidos!F:F,'Pedido meta'!B324+1,1)</f>
        <v>44412.679809617293</v>
      </c>
      <c r="H324" s="4" t="str">
        <f t="shared" si="16"/>
        <v>Comer</v>
      </c>
      <c r="I324">
        <f t="shared" si="17"/>
        <v>2000</v>
      </c>
    </row>
    <row r="325" spans="1:9" x14ac:dyDescent="0.25">
      <c r="A325" t="str">
        <f t="shared" ca="1" si="15"/>
        <v>INSERT INTO kom_orders_meta (pedido,meta,valor,cantidad,precio,creacion,categoria) VALUES ('23','producto','7','6','90','2021-08-30 18:17:09','Beber');</v>
      </c>
      <c r="B325" s="4">
        <v>23</v>
      </c>
      <c r="C325" s="4" t="s">
        <v>4</v>
      </c>
      <c r="D325" s="4">
        <v>7</v>
      </c>
      <c r="E325" s="4">
        <v>6</v>
      </c>
      <c r="F325" s="4">
        <v>90</v>
      </c>
      <c r="G325" s="4" cm="1">
        <f t="array" aca="1" ref="G325" ca="1">INDEX(Pedidos!F:F,'Pedido meta'!B325+1,1)</f>
        <v>44438.761912097274</v>
      </c>
      <c r="H325" s="4" t="str">
        <f t="shared" si="16"/>
        <v>Beber</v>
      </c>
      <c r="I325">
        <f t="shared" si="17"/>
        <v>540</v>
      </c>
    </row>
    <row r="326" spans="1:9" x14ac:dyDescent="0.25">
      <c r="A326" t="str">
        <f t="shared" ca="1" si="15"/>
        <v>INSERT INTO kom_orders_meta (pedido,meta,valor,cantidad,precio,creacion,categoria) VALUES ('44','producto','8','3','75','2022-01-30 22:51:33','Beber');</v>
      </c>
      <c r="B326" s="4">
        <v>44</v>
      </c>
      <c r="C326" s="4" t="s">
        <v>4</v>
      </c>
      <c r="D326" s="4">
        <v>8</v>
      </c>
      <c r="E326" s="4">
        <v>3</v>
      </c>
      <c r="F326" s="4">
        <v>75</v>
      </c>
      <c r="G326" s="4" cm="1">
        <f t="array" aca="1" ref="G326" ca="1">INDEX(Pedidos!F:F,'Pedido meta'!B326+1,1)</f>
        <v>44591.952469756463</v>
      </c>
      <c r="H326" s="4" t="str">
        <f t="shared" si="16"/>
        <v>Beber</v>
      </c>
      <c r="I326">
        <f t="shared" si="17"/>
        <v>225</v>
      </c>
    </row>
    <row r="327" spans="1:9" x14ac:dyDescent="0.25">
      <c r="A327" t="str">
        <f t="shared" ca="1" si="15"/>
        <v>INSERT INTO kom_orders_meta (pedido,meta,valor,cantidad,precio,creacion,categoria) VALUES ('98','producto','10','10','1000','2021-09-13 16:29:01','Paquetes');</v>
      </c>
      <c r="B327" s="4">
        <v>98</v>
      </c>
      <c r="C327" s="4" t="s">
        <v>4</v>
      </c>
      <c r="D327" s="4">
        <v>10</v>
      </c>
      <c r="E327" s="4">
        <v>10</v>
      </c>
      <c r="F327" s="4">
        <v>1000</v>
      </c>
      <c r="G327" s="4" cm="1">
        <f t="array" aca="1" ref="G327" ca="1">INDEX(Pedidos!F:F,'Pedido meta'!B327+1,1)</f>
        <v>44452.68681925955</v>
      </c>
      <c r="H327" s="4" t="str">
        <f t="shared" si="16"/>
        <v>Paquetes</v>
      </c>
      <c r="I327">
        <f t="shared" si="17"/>
        <v>10000</v>
      </c>
    </row>
    <row r="328" spans="1:9" x14ac:dyDescent="0.25">
      <c r="A328" t="str">
        <f t="shared" ca="1" si="15"/>
        <v>INSERT INTO kom_orders_meta (pedido,meta,valor,cantidad,precio,creacion,categoria) VALUES ('6','producto','5','6','100','2021-06-24 22:34:46','Paquetes');</v>
      </c>
      <c r="B328" s="4">
        <v>6</v>
      </c>
      <c r="C328" s="4" t="s">
        <v>4</v>
      </c>
      <c r="D328" s="4">
        <v>5</v>
      </c>
      <c r="E328" s="4">
        <v>6</v>
      </c>
      <c r="F328" s="4">
        <v>100</v>
      </c>
      <c r="G328" s="4" cm="1">
        <f t="array" aca="1" ref="G328" ca="1">INDEX(Pedidos!F:F,'Pedido meta'!B328+1,1)</f>
        <v>44371.940806344981</v>
      </c>
      <c r="H328" s="4" t="str">
        <f t="shared" si="16"/>
        <v>Paquetes</v>
      </c>
      <c r="I328">
        <f t="shared" si="17"/>
        <v>600</v>
      </c>
    </row>
    <row r="329" spans="1:9" x14ac:dyDescent="0.25">
      <c r="A329" t="str">
        <f t="shared" ca="1" si="15"/>
        <v>INSERT INTO kom_orders_meta (pedido,meta,valor,cantidad,precio,creacion,categoria) VALUES ('76','producto','6','12','400','2021-08-10 23:33:51','Comer');</v>
      </c>
      <c r="B329" s="4">
        <v>76</v>
      </c>
      <c r="C329" s="4" t="s">
        <v>4</v>
      </c>
      <c r="D329" s="4">
        <v>6</v>
      </c>
      <c r="E329" s="4">
        <v>12</v>
      </c>
      <c r="F329" s="4">
        <v>400</v>
      </c>
      <c r="G329" s="4" cm="1">
        <f t="array" aca="1" ref="G329" ca="1">INDEX(Pedidos!F:F,'Pedido meta'!B329+1,1)</f>
        <v>44418.981842384026</v>
      </c>
      <c r="H329" s="4" t="str">
        <f t="shared" si="16"/>
        <v>Comer</v>
      </c>
      <c r="I329">
        <f t="shared" si="17"/>
        <v>4800</v>
      </c>
    </row>
    <row r="330" spans="1:9" x14ac:dyDescent="0.25">
      <c r="A330" t="str">
        <f t="shared" ca="1" si="15"/>
        <v>INSERT INTO kom_orders_meta (pedido,meta,valor,cantidad,precio,creacion,categoria) VALUES ('78','producto','3','4','55','2021-12-21 04:03:55','Beber');</v>
      </c>
      <c r="B330" s="4">
        <v>78</v>
      </c>
      <c r="C330" s="4" t="s">
        <v>4</v>
      </c>
      <c r="D330" s="4">
        <v>3</v>
      </c>
      <c r="E330" s="4">
        <v>4</v>
      </c>
      <c r="F330" s="4">
        <v>55</v>
      </c>
      <c r="G330" s="4" cm="1">
        <f t="array" aca="1" ref="G330" ca="1">INDEX(Pedidos!F:F,'Pedido meta'!B330+1,1)</f>
        <v>44551.169385509136</v>
      </c>
      <c r="H330" s="4" t="str">
        <f t="shared" si="16"/>
        <v>Beber</v>
      </c>
      <c r="I330">
        <f t="shared" si="17"/>
        <v>220</v>
      </c>
    </row>
    <row r="331" spans="1:9" x14ac:dyDescent="0.25">
      <c r="A331" t="str">
        <f t="shared" ca="1" si="15"/>
        <v>INSERT INTO kom_orders_meta (pedido,meta,valor,cantidad,precio,creacion,categoria) VALUES ('52','producto','3','10','55','2021-10-27 07:51:53','Beber');</v>
      </c>
      <c r="B331" s="4">
        <v>52</v>
      </c>
      <c r="C331" s="4" t="s">
        <v>4</v>
      </c>
      <c r="D331" s="4">
        <v>3</v>
      </c>
      <c r="E331" s="4">
        <v>10</v>
      </c>
      <c r="F331" s="4">
        <v>55</v>
      </c>
      <c r="G331" s="4" cm="1">
        <f t="array" aca="1" ref="G331" ca="1">INDEX(Pedidos!F:F,'Pedido meta'!B331+1,1)</f>
        <v>44496.327696413566</v>
      </c>
      <c r="H331" s="4" t="str">
        <f t="shared" si="16"/>
        <v>Beber</v>
      </c>
      <c r="I331">
        <f t="shared" si="17"/>
        <v>550</v>
      </c>
    </row>
    <row r="332" spans="1:9" x14ac:dyDescent="0.25">
      <c r="A332" t="str">
        <f t="shared" ca="1" si="15"/>
        <v>INSERT INTO kom_orders_meta (pedido,meta,valor,cantidad,precio,creacion,categoria) VALUES ('54','producto','2','4','200','2021-09-19 06:54:50','Beber');</v>
      </c>
      <c r="B332" s="4">
        <v>54</v>
      </c>
      <c r="C332" s="4" t="s">
        <v>4</v>
      </c>
      <c r="D332" s="4">
        <v>2</v>
      </c>
      <c r="E332" s="4">
        <v>4</v>
      </c>
      <c r="F332" s="4">
        <v>200</v>
      </c>
      <c r="G332" s="4" cm="1">
        <f t="array" aca="1" ref="G332" ca="1">INDEX(Pedidos!F:F,'Pedido meta'!B332+1,1)</f>
        <v>44458.288080946135</v>
      </c>
      <c r="H332" s="4" t="str">
        <f t="shared" si="16"/>
        <v>Beber</v>
      </c>
      <c r="I332">
        <f t="shared" si="17"/>
        <v>800</v>
      </c>
    </row>
    <row r="333" spans="1:9" x14ac:dyDescent="0.25">
      <c r="A333" t="str">
        <f t="shared" ca="1" si="15"/>
        <v>INSERT INTO kom_orders_meta (pedido,meta,valor,cantidad,precio,creacion,categoria) VALUES ('91','producto','9','6','870','2021-06-25 00:11:59','Beber');</v>
      </c>
      <c r="B333" s="4">
        <v>91</v>
      </c>
      <c r="C333" s="4" t="s">
        <v>4</v>
      </c>
      <c r="D333" s="4">
        <v>9</v>
      </c>
      <c r="E333" s="4">
        <v>6</v>
      </c>
      <c r="F333" s="4">
        <v>870</v>
      </c>
      <c r="G333" s="4" cm="1">
        <f t="array" aca="1" ref="G333" ca="1">INDEX(Pedidos!F:F,'Pedido meta'!B333+1,1)</f>
        <v>44372.008327444426</v>
      </c>
      <c r="H333" s="4" t="str">
        <f t="shared" si="16"/>
        <v>Beber</v>
      </c>
      <c r="I333">
        <f t="shared" si="17"/>
        <v>5220</v>
      </c>
    </row>
    <row r="334" spans="1:9" x14ac:dyDescent="0.25">
      <c r="A334" t="str">
        <f t="shared" ca="1" si="15"/>
        <v>INSERT INTO kom_orders_meta (pedido,meta,valor,cantidad,precio,creacion,categoria) VALUES ('37','producto','7','11','90','2021-12-09 10:02:41','Beber');</v>
      </c>
      <c r="B334" s="4">
        <v>37</v>
      </c>
      <c r="C334" s="4" t="s">
        <v>4</v>
      </c>
      <c r="D334" s="4">
        <v>7</v>
      </c>
      <c r="E334" s="4">
        <v>11</v>
      </c>
      <c r="F334" s="4">
        <v>90</v>
      </c>
      <c r="G334" s="4" cm="1">
        <f t="array" aca="1" ref="G334" ca="1">INDEX(Pedidos!F:F,'Pedido meta'!B334+1,1)</f>
        <v>44539.418527575355</v>
      </c>
      <c r="H334" s="4" t="str">
        <f t="shared" si="16"/>
        <v>Beber</v>
      </c>
      <c r="I334">
        <f t="shared" si="17"/>
        <v>990</v>
      </c>
    </row>
    <row r="335" spans="1:9" x14ac:dyDescent="0.25">
      <c r="A335" t="str">
        <f t="shared" ca="1" si="15"/>
        <v>INSERT INTO kom_orders_meta (pedido,meta,valor,cantidad,precio,creacion,categoria) VALUES ('72','producto','3','7','55','2021-11-06 07:12:27','Beber');</v>
      </c>
      <c r="B335" s="4">
        <v>72</v>
      </c>
      <c r="C335" s="4" t="s">
        <v>4</v>
      </c>
      <c r="D335" s="4">
        <v>3</v>
      </c>
      <c r="E335" s="4">
        <v>7</v>
      </c>
      <c r="F335" s="4">
        <v>55</v>
      </c>
      <c r="G335" s="4" cm="1">
        <f t="array" aca="1" ref="G335" ca="1">INDEX(Pedidos!F:F,'Pedido meta'!B335+1,1)</f>
        <v>44506.30031610281</v>
      </c>
      <c r="H335" s="4" t="str">
        <f t="shared" si="16"/>
        <v>Beber</v>
      </c>
      <c r="I335">
        <f t="shared" si="17"/>
        <v>385</v>
      </c>
    </row>
    <row r="336" spans="1:9" x14ac:dyDescent="0.25">
      <c r="A336" t="str">
        <f t="shared" ca="1" si="15"/>
        <v>INSERT INTO kom_orders_meta (pedido,meta,valor,cantidad,precio,creacion,categoria) VALUES ('33','producto','9','11','870','2021-11-02 05:57:52','Beber');</v>
      </c>
      <c r="B336" s="4">
        <v>33</v>
      </c>
      <c r="C336" s="4" t="s">
        <v>4</v>
      </c>
      <c r="D336" s="4">
        <v>9</v>
      </c>
      <c r="E336" s="4">
        <v>11</v>
      </c>
      <c r="F336" s="4">
        <v>870</v>
      </c>
      <c r="G336" s="4" cm="1">
        <f t="array" aca="1" ref="G336" ca="1">INDEX(Pedidos!F:F,'Pedido meta'!B336+1,1)</f>
        <v>44502.248523643219</v>
      </c>
      <c r="H336" s="4" t="str">
        <f t="shared" si="16"/>
        <v>Beber</v>
      </c>
      <c r="I336">
        <f t="shared" si="17"/>
        <v>9570</v>
      </c>
    </row>
    <row r="337" spans="1:9" x14ac:dyDescent="0.25">
      <c r="A337" t="str">
        <f t="shared" ca="1" si="15"/>
        <v>INSERT INTO kom_orders_meta (pedido,meta,valor,cantidad,precio,creacion,categoria) VALUES ('31','producto','1','11','23.31','2021-11-16 20:00:34','Comer');</v>
      </c>
      <c r="B337" s="4">
        <v>31</v>
      </c>
      <c r="C337" s="4" t="s">
        <v>4</v>
      </c>
      <c r="D337" s="4">
        <v>1</v>
      </c>
      <c r="E337" s="4">
        <v>11</v>
      </c>
      <c r="F337" s="4">
        <v>23.31</v>
      </c>
      <c r="G337" s="4" cm="1">
        <f t="array" aca="1" ref="G337" ca="1">INDEX(Pedidos!F:F,'Pedido meta'!B337+1,1)</f>
        <v>44516.833730145896</v>
      </c>
      <c r="H337" s="4" t="str">
        <f t="shared" si="16"/>
        <v>Comer</v>
      </c>
      <c r="I337">
        <f t="shared" si="17"/>
        <v>256.40999999999997</v>
      </c>
    </row>
    <row r="338" spans="1:9" x14ac:dyDescent="0.25">
      <c r="A338" t="str">
        <f t="shared" ca="1" si="15"/>
        <v>INSERT INTO kom_orders_meta (pedido,meta,valor,cantidad,precio,creacion,categoria) VALUES ('27','producto','5','3','100','2021-12-29 00:41:57','Paquetes');</v>
      </c>
      <c r="B338" s="4">
        <v>27</v>
      </c>
      <c r="C338" s="4" t="s">
        <v>4</v>
      </c>
      <c r="D338" s="4">
        <v>5</v>
      </c>
      <c r="E338" s="4">
        <v>3</v>
      </c>
      <c r="F338" s="4">
        <v>100</v>
      </c>
      <c r="G338" s="4" cm="1">
        <f t="array" aca="1" ref="G338" ca="1">INDEX(Pedidos!F:F,'Pedido meta'!B338+1,1)</f>
        <v>44559.029137380065</v>
      </c>
      <c r="H338" s="4" t="str">
        <f t="shared" si="16"/>
        <v>Paquetes</v>
      </c>
      <c r="I338">
        <f t="shared" si="17"/>
        <v>300</v>
      </c>
    </row>
    <row r="339" spans="1:9" x14ac:dyDescent="0.25">
      <c r="A339" t="str">
        <f t="shared" ca="1" si="15"/>
        <v>INSERT INTO kom_orders_meta (pedido,meta,valor,cantidad,precio,creacion,categoria) VALUES ('12','producto','3','10','55','2021-08-02 22:21:31','Beber');</v>
      </c>
      <c r="B339" s="4">
        <v>12</v>
      </c>
      <c r="C339" s="4" t="s">
        <v>4</v>
      </c>
      <c r="D339" s="4">
        <v>3</v>
      </c>
      <c r="E339" s="4">
        <v>10</v>
      </c>
      <c r="F339" s="4">
        <v>55</v>
      </c>
      <c r="G339" s="4" cm="1">
        <f t="array" aca="1" ref="G339" ca="1">INDEX(Pedidos!F:F,'Pedido meta'!B339+1,1)</f>
        <v>44410.931609069543</v>
      </c>
      <c r="H339" s="4" t="str">
        <f t="shared" si="16"/>
        <v>Beber</v>
      </c>
      <c r="I339">
        <f t="shared" si="17"/>
        <v>550</v>
      </c>
    </row>
    <row r="340" spans="1:9" x14ac:dyDescent="0.25">
      <c r="A340" t="str">
        <f t="shared" ca="1" si="15"/>
        <v>INSERT INTO kom_orders_meta (pedido,meta,valor,cantidad,precio,creacion,categoria) VALUES ('52','producto','2','2','200','2021-10-27 07:51:53','Beber');</v>
      </c>
      <c r="B340" s="4">
        <v>52</v>
      </c>
      <c r="C340" s="4" t="s">
        <v>4</v>
      </c>
      <c r="D340" s="4">
        <v>2</v>
      </c>
      <c r="E340" s="4">
        <v>2</v>
      </c>
      <c r="F340" s="4">
        <v>200</v>
      </c>
      <c r="G340" s="4" cm="1">
        <f t="array" aca="1" ref="G340" ca="1">INDEX(Pedidos!F:F,'Pedido meta'!B340+1,1)</f>
        <v>44496.327696413566</v>
      </c>
      <c r="H340" s="4" t="str">
        <f t="shared" si="16"/>
        <v>Beber</v>
      </c>
      <c r="I340">
        <f t="shared" si="17"/>
        <v>400</v>
      </c>
    </row>
    <row r="341" spans="1:9" x14ac:dyDescent="0.25">
      <c r="A341" t="str">
        <f t="shared" ca="1" si="15"/>
        <v>INSERT INTO kom_orders_meta (pedido,meta,valor,cantidad,precio,creacion,categoria) VALUES ('91','producto','2','12','200','2021-06-25 00:11:59','Beber');</v>
      </c>
      <c r="B341" s="4">
        <v>91</v>
      </c>
      <c r="C341" s="4" t="s">
        <v>4</v>
      </c>
      <c r="D341" s="4">
        <v>2</v>
      </c>
      <c r="E341" s="4">
        <v>12</v>
      </c>
      <c r="F341" s="4">
        <v>200</v>
      </c>
      <c r="G341" s="4" cm="1">
        <f t="array" aca="1" ref="G341" ca="1">INDEX(Pedidos!F:F,'Pedido meta'!B341+1,1)</f>
        <v>44372.008327444426</v>
      </c>
      <c r="H341" s="4" t="str">
        <f t="shared" si="16"/>
        <v>Beber</v>
      </c>
      <c r="I341">
        <f t="shared" si="17"/>
        <v>2400</v>
      </c>
    </row>
    <row r="342" spans="1:9" x14ac:dyDescent="0.25">
      <c r="A342" t="str">
        <f t="shared" ca="1" si="15"/>
        <v>INSERT INTO kom_orders_meta (pedido,meta,valor,cantidad,precio,creacion,categoria) VALUES ('2','producto','4','7','123','2021-07-25 07:25:51','Beber');</v>
      </c>
      <c r="B342" s="4">
        <v>2</v>
      </c>
      <c r="C342" s="4" t="s">
        <v>4</v>
      </c>
      <c r="D342" s="4">
        <v>4</v>
      </c>
      <c r="E342" s="4">
        <v>7</v>
      </c>
      <c r="F342" s="4">
        <v>123</v>
      </c>
      <c r="G342" s="4" cm="1">
        <f t="array" aca="1" ref="G342" ca="1">INDEX(Pedidos!F:F,'Pedido meta'!B342+1,1)</f>
        <v>44402.309616822786</v>
      </c>
      <c r="H342" s="4" t="str">
        <f t="shared" si="16"/>
        <v>Beber</v>
      </c>
      <c r="I342">
        <f t="shared" si="17"/>
        <v>861</v>
      </c>
    </row>
    <row r="343" spans="1:9" x14ac:dyDescent="0.25">
      <c r="A343" t="str">
        <f t="shared" ca="1" si="15"/>
        <v>INSERT INTO kom_orders_meta (pedido,meta,valor,cantidad,precio,creacion,categoria) VALUES ('39','producto','3','12','55','2021-12-21 04:16:37','Beber');</v>
      </c>
      <c r="B343" s="4">
        <v>39</v>
      </c>
      <c r="C343" s="4" t="s">
        <v>4</v>
      </c>
      <c r="D343" s="4">
        <v>3</v>
      </c>
      <c r="E343" s="4">
        <v>12</v>
      </c>
      <c r="F343" s="4">
        <v>55</v>
      </c>
      <c r="G343" s="4" cm="1">
        <f t="array" aca="1" ref="G343" ca="1">INDEX(Pedidos!F:F,'Pedido meta'!B343+1,1)</f>
        <v>44551.178209210811</v>
      </c>
      <c r="H343" s="4" t="str">
        <f t="shared" si="16"/>
        <v>Beber</v>
      </c>
      <c r="I343">
        <f t="shared" si="17"/>
        <v>660</v>
      </c>
    </row>
    <row r="344" spans="1:9" x14ac:dyDescent="0.25">
      <c r="A344" t="str">
        <f t="shared" ca="1" si="15"/>
        <v>INSERT INTO kom_orders_meta (pedido,meta,valor,cantidad,precio,creacion,categoria) VALUES ('99','producto','1','5','23.31','2021-12-13 10:54:32','Comer');</v>
      </c>
      <c r="B344" s="4">
        <v>99</v>
      </c>
      <c r="C344" s="4" t="s">
        <v>4</v>
      </c>
      <c r="D344" s="4">
        <v>1</v>
      </c>
      <c r="E344" s="4">
        <v>5</v>
      </c>
      <c r="F344" s="4">
        <v>23.31</v>
      </c>
      <c r="G344" s="4" cm="1">
        <f t="array" aca="1" ref="G344" ca="1">INDEX(Pedidos!F:F,'Pedido meta'!B344+1,1)</f>
        <v>44543.454541079554</v>
      </c>
      <c r="H344" s="4" t="str">
        <f t="shared" si="16"/>
        <v>Comer</v>
      </c>
      <c r="I344">
        <f t="shared" si="17"/>
        <v>116.55</v>
      </c>
    </row>
    <row r="345" spans="1:9" x14ac:dyDescent="0.25">
      <c r="A345" t="str">
        <f t="shared" ca="1" si="15"/>
        <v>INSERT INTO kom_orders_meta (pedido,meta,valor,cantidad,precio,creacion,categoria) VALUES ('49','producto','2','1','200','2022-01-27 05:12:25','Beber');</v>
      </c>
      <c r="B345" s="4">
        <v>49</v>
      </c>
      <c r="C345" s="4" t="s">
        <v>4</v>
      </c>
      <c r="D345" s="4">
        <v>2</v>
      </c>
      <c r="E345" s="4">
        <v>1</v>
      </c>
      <c r="F345" s="4">
        <v>200</v>
      </c>
      <c r="G345" s="4" cm="1">
        <f t="array" aca="1" ref="G345" ca="1">INDEX(Pedidos!F:F,'Pedido meta'!B345+1,1)</f>
        <v>44588.216955701653</v>
      </c>
      <c r="H345" s="4" t="str">
        <f t="shared" si="16"/>
        <v>Beber</v>
      </c>
      <c r="I345">
        <f t="shared" si="17"/>
        <v>200</v>
      </c>
    </row>
    <row r="346" spans="1:9" x14ac:dyDescent="0.25">
      <c r="A346" t="str">
        <f t="shared" ca="1" si="15"/>
        <v>INSERT INTO kom_orders_meta (pedido,meta,valor,cantidad,precio,creacion,categoria) VALUES ('42','producto','7','8','90','2021-05-26 18:24:42','Beber');</v>
      </c>
      <c r="B346" s="4">
        <v>42</v>
      </c>
      <c r="C346" s="4" t="s">
        <v>4</v>
      </c>
      <c r="D346" s="4">
        <v>7</v>
      </c>
      <c r="E346" s="4">
        <v>8</v>
      </c>
      <c r="F346" s="4">
        <v>90</v>
      </c>
      <c r="G346" s="4" cm="1">
        <f t="array" aca="1" ref="G346" ca="1">INDEX(Pedidos!F:F,'Pedido meta'!B346+1,1)</f>
        <v>44342.767156916903</v>
      </c>
      <c r="H346" s="4" t="str">
        <f t="shared" si="16"/>
        <v>Beber</v>
      </c>
      <c r="I346">
        <f t="shared" si="17"/>
        <v>720</v>
      </c>
    </row>
    <row r="347" spans="1:9" x14ac:dyDescent="0.25">
      <c r="A347" t="str">
        <f t="shared" ca="1" si="15"/>
        <v>INSERT INTO kom_orders_meta (pedido,meta,valor,cantidad,precio,creacion,categoria) VALUES ('43','producto','9','12','870','2021-11-30 18:49:03','Beber');</v>
      </c>
      <c r="B347" s="4">
        <v>43</v>
      </c>
      <c r="C347" s="4" t="s">
        <v>4</v>
      </c>
      <c r="D347" s="4">
        <v>9</v>
      </c>
      <c r="E347" s="4">
        <v>12</v>
      </c>
      <c r="F347" s="4">
        <v>870</v>
      </c>
      <c r="G347" s="4" cm="1">
        <f t="array" aca="1" ref="G347" ca="1">INDEX(Pedidos!F:F,'Pedido meta'!B347+1,1)</f>
        <v>44530.78406521953</v>
      </c>
      <c r="H347" s="4" t="str">
        <f t="shared" si="16"/>
        <v>Beber</v>
      </c>
      <c r="I347">
        <f t="shared" si="17"/>
        <v>10440</v>
      </c>
    </row>
    <row r="348" spans="1:9" x14ac:dyDescent="0.25">
      <c r="A348" t="str">
        <f t="shared" ca="1" si="15"/>
        <v>INSERT INTO kom_orders_meta (pedido,meta,valor,cantidad,precio,creacion,categoria) VALUES ('30','producto','9','3','870','2022-01-05 17:56:42','Beber');</v>
      </c>
      <c r="B348" s="4">
        <v>30</v>
      </c>
      <c r="C348" s="4" t="s">
        <v>4</v>
      </c>
      <c r="D348" s="4">
        <v>9</v>
      </c>
      <c r="E348" s="4">
        <v>3</v>
      </c>
      <c r="F348" s="4">
        <v>870</v>
      </c>
      <c r="G348" s="4" cm="1">
        <f t="array" aca="1" ref="G348" ca="1">INDEX(Pedidos!F:F,'Pedido meta'!B348+1,1)</f>
        <v>44566.747705535287</v>
      </c>
      <c r="H348" s="4" t="str">
        <f t="shared" si="16"/>
        <v>Beber</v>
      </c>
      <c r="I348">
        <f t="shared" si="17"/>
        <v>2610</v>
      </c>
    </row>
    <row r="349" spans="1:9" x14ac:dyDescent="0.25">
      <c r="A349" t="str">
        <f t="shared" ca="1" si="15"/>
        <v>INSERT INTO kom_orders_meta (pedido,meta,valor,cantidad,precio,creacion,categoria) VALUES ('5','producto','9','6','870','2021-11-21 01:55:07','Beber');</v>
      </c>
      <c r="B349" s="4">
        <v>5</v>
      </c>
      <c r="C349" s="4" t="s">
        <v>4</v>
      </c>
      <c r="D349" s="4">
        <v>9</v>
      </c>
      <c r="E349" s="4">
        <v>6</v>
      </c>
      <c r="F349" s="4">
        <v>870</v>
      </c>
      <c r="G349" s="4" cm="1">
        <f t="array" aca="1" ref="G349" ca="1">INDEX(Pedidos!F:F,'Pedido meta'!B349+1,1)</f>
        <v>44521.079940031748</v>
      </c>
      <c r="H349" s="4" t="str">
        <f t="shared" si="16"/>
        <v>Beber</v>
      </c>
      <c r="I349">
        <f t="shared" si="17"/>
        <v>5220</v>
      </c>
    </row>
    <row r="350" spans="1:9" x14ac:dyDescent="0.25">
      <c r="A350" t="str">
        <f t="shared" ca="1" si="15"/>
        <v>INSERT INTO kom_orders_meta (pedido,meta,valor,cantidad,precio,creacion,categoria) VALUES ('85','producto','10','3','1000','2021-10-02 16:06:07','Paquetes');</v>
      </c>
      <c r="B350" s="4">
        <v>85</v>
      </c>
      <c r="C350" s="4" t="s">
        <v>4</v>
      </c>
      <c r="D350" s="4">
        <v>10</v>
      </c>
      <c r="E350" s="4">
        <v>3</v>
      </c>
      <c r="F350" s="4">
        <v>1000</v>
      </c>
      <c r="G350" s="4" cm="1">
        <f t="array" aca="1" ref="G350" ca="1">INDEX(Pedidos!F:F,'Pedido meta'!B350+1,1)</f>
        <v>44471.670912130605</v>
      </c>
      <c r="H350" s="4" t="str">
        <f t="shared" si="16"/>
        <v>Paquetes</v>
      </c>
      <c r="I350">
        <f t="shared" si="17"/>
        <v>3000</v>
      </c>
    </row>
    <row r="351" spans="1:9" x14ac:dyDescent="0.25">
      <c r="A351" t="str">
        <f t="shared" ca="1" si="15"/>
        <v>INSERT INTO kom_orders_meta (pedido,meta,valor,cantidad,precio,creacion,categoria) VALUES ('40','producto','2','4','200','2021-05-26 13:21:09','Beber');</v>
      </c>
      <c r="B351" s="4">
        <v>40</v>
      </c>
      <c r="C351" s="4" t="s">
        <v>4</v>
      </c>
      <c r="D351" s="4">
        <v>2</v>
      </c>
      <c r="E351" s="4">
        <v>4</v>
      </c>
      <c r="F351" s="4">
        <v>200</v>
      </c>
      <c r="G351" s="4" cm="1">
        <f t="array" aca="1" ref="G351" ca="1">INDEX(Pedidos!F:F,'Pedido meta'!B351+1,1)</f>
        <v>44342.556358991475</v>
      </c>
      <c r="H351" s="4" t="str">
        <f t="shared" si="16"/>
        <v>Beber</v>
      </c>
      <c r="I351">
        <f t="shared" si="17"/>
        <v>800</v>
      </c>
    </row>
    <row r="352" spans="1:9" x14ac:dyDescent="0.25">
      <c r="A352" t="str">
        <f t="shared" ca="1" si="15"/>
        <v>INSERT INTO kom_orders_meta (pedido,meta,valor,cantidad,precio,creacion,categoria) VALUES ('70','producto','2','11','200','2021-07-13 04:18:15','Beber');</v>
      </c>
      <c r="B352" s="4">
        <v>70</v>
      </c>
      <c r="C352" s="4" t="s">
        <v>4</v>
      </c>
      <c r="D352" s="4">
        <v>2</v>
      </c>
      <c r="E352" s="4">
        <v>11</v>
      </c>
      <c r="F352" s="4">
        <v>200</v>
      </c>
      <c r="G352" s="4" cm="1">
        <f t="array" aca="1" ref="G352" ca="1">INDEX(Pedidos!F:F,'Pedido meta'!B352+1,1)</f>
        <v>44390.179344448545</v>
      </c>
      <c r="H352" s="4" t="str">
        <f t="shared" si="16"/>
        <v>Beber</v>
      </c>
      <c r="I352">
        <f t="shared" si="17"/>
        <v>2200</v>
      </c>
    </row>
    <row r="353" spans="1:9" x14ac:dyDescent="0.25">
      <c r="A353" t="str">
        <f t="shared" ca="1" si="15"/>
        <v>INSERT INTO kom_orders_meta (pedido,meta,valor,cantidad,precio,creacion,categoria) VALUES ('86','producto','7','12','90','2021-08-12 03:04:39','Beber');</v>
      </c>
      <c r="B353" s="4">
        <v>86</v>
      </c>
      <c r="C353" s="4" t="s">
        <v>4</v>
      </c>
      <c r="D353" s="4">
        <v>7</v>
      </c>
      <c r="E353" s="4">
        <v>12</v>
      </c>
      <c r="F353" s="4">
        <v>90</v>
      </c>
      <c r="G353" s="4" cm="1">
        <f t="array" aca="1" ref="G353" ca="1">INDEX(Pedidos!F:F,'Pedido meta'!B353+1,1)</f>
        <v>44420.12823022846</v>
      </c>
      <c r="H353" s="4" t="str">
        <f t="shared" si="16"/>
        <v>Beber</v>
      </c>
      <c r="I353">
        <f t="shared" si="17"/>
        <v>1080</v>
      </c>
    </row>
    <row r="354" spans="1:9" x14ac:dyDescent="0.25">
      <c r="A354" t="str">
        <f t="shared" ca="1" si="15"/>
        <v>INSERT INTO kom_orders_meta (pedido,meta,valor,cantidad,precio,creacion,categoria) VALUES ('48','producto','6','3','400','2021-09-08 14:45:23','Comer');</v>
      </c>
      <c r="B354" s="4">
        <v>48</v>
      </c>
      <c r="C354" s="4" t="s">
        <v>4</v>
      </c>
      <c r="D354" s="4">
        <v>6</v>
      </c>
      <c r="E354" s="4">
        <v>3</v>
      </c>
      <c r="F354" s="4">
        <v>400</v>
      </c>
      <c r="G354" s="4" cm="1">
        <f t="array" aca="1" ref="G354" ca="1">INDEX(Pedidos!F:F,'Pedido meta'!B354+1,1)</f>
        <v>44447.614850838647</v>
      </c>
      <c r="H354" s="4" t="str">
        <f t="shared" si="16"/>
        <v>Comer</v>
      </c>
      <c r="I354">
        <f t="shared" si="17"/>
        <v>1200</v>
      </c>
    </row>
    <row r="355" spans="1:9" x14ac:dyDescent="0.25">
      <c r="A355" t="str">
        <f t="shared" ca="1" si="15"/>
        <v>INSERT INTO kom_orders_meta (pedido,meta,valor,cantidad,precio,creacion,categoria) VALUES ('75','producto','6','6','400','2021-06-27 20:42:59','Comer');</v>
      </c>
      <c r="B355" s="4">
        <v>75</v>
      </c>
      <c r="C355" s="4" t="s">
        <v>4</v>
      </c>
      <c r="D355" s="4">
        <v>6</v>
      </c>
      <c r="E355" s="4">
        <v>6</v>
      </c>
      <c r="F355" s="4">
        <v>400</v>
      </c>
      <c r="G355" s="4" cm="1">
        <f t="array" aca="1" ref="G355" ca="1">INDEX(Pedidos!F:F,'Pedido meta'!B355+1,1)</f>
        <v>44374.863179698405</v>
      </c>
      <c r="H355" s="4" t="str">
        <f t="shared" si="16"/>
        <v>Comer</v>
      </c>
      <c r="I355">
        <f t="shared" si="17"/>
        <v>2400</v>
      </c>
    </row>
    <row r="356" spans="1:9" x14ac:dyDescent="0.25">
      <c r="A356" t="str">
        <f t="shared" ca="1" si="15"/>
        <v>INSERT INTO kom_orders_meta (pedido,meta,valor,cantidad,precio,creacion,categoria) VALUES ('21','producto','8','12','75','2022-02-04 14:28:41','Beber');</v>
      </c>
      <c r="B356" s="4">
        <v>21</v>
      </c>
      <c r="C356" s="4" t="s">
        <v>4</v>
      </c>
      <c r="D356" s="4">
        <v>8</v>
      </c>
      <c r="E356" s="4">
        <v>12</v>
      </c>
      <c r="F356" s="4">
        <v>75</v>
      </c>
      <c r="G356" s="4" cm="1">
        <f t="array" aca="1" ref="G356" ca="1">INDEX(Pedidos!F:F,'Pedido meta'!B356+1,1)</f>
        <v>44596.603254693124</v>
      </c>
      <c r="H356" s="4" t="str">
        <f t="shared" si="16"/>
        <v>Beber</v>
      </c>
      <c r="I356">
        <f t="shared" si="17"/>
        <v>900</v>
      </c>
    </row>
    <row r="357" spans="1:9" x14ac:dyDescent="0.25">
      <c r="A357" t="str">
        <f t="shared" ca="1" si="15"/>
        <v>INSERT INTO kom_orders_meta (pedido,meta,valor,cantidad,precio,creacion,categoria) VALUES ('93','producto','3','6','55','2022-01-03 13:07:11','Beber');</v>
      </c>
      <c r="B357" s="4">
        <v>93</v>
      </c>
      <c r="C357" s="4" t="s">
        <v>4</v>
      </c>
      <c r="D357" s="4">
        <v>3</v>
      </c>
      <c r="E357" s="4">
        <v>6</v>
      </c>
      <c r="F357" s="4">
        <v>55</v>
      </c>
      <c r="G357" s="4" cm="1">
        <f t="array" aca="1" ref="G357" ca="1">INDEX(Pedidos!F:F,'Pedido meta'!B357+1,1)</f>
        <v>44564.546655330028</v>
      </c>
      <c r="H357" s="4" t="str">
        <f t="shared" si="16"/>
        <v>Beber</v>
      </c>
      <c r="I357">
        <f t="shared" si="17"/>
        <v>330</v>
      </c>
    </row>
    <row r="358" spans="1:9" x14ac:dyDescent="0.25">
      <c r="A358" t="str">
        <f t="shared" ca="1" si="15"/>
        <v>INSERT INTO kom_orders_meta (pedido,meta,valor,cantidad,precio,creacion,categoria) VALUES ('57','producto','8','2','75','2022-01-10 10:08:55','Beber');</v>
      </c>
      <c r="B358" s="4">
        <v>57</v>
      </c>
      <c r="C358" s="4" t="s">
        <v>4</v>
      </c>
      <c r="D358" s="4">
        <v>8</v>
      </c>
      <c r="E358" s="4">
        <v>2</v>
      </c>
      <c r="F358" s="4">
        <v>75</v>
      </c>
      <c r="G358" s="4" cm="1">
        <f t="array" aca="1" ref="G358" ca="1">INDEX(Pedidos!F:F,'Pedido meta'!B358+1,1)</f>
        <v>44571.422856067366</v>
      </c>
      <c r="H358" s="4" t="str">
        <f t="shared" si="16"/>
        <v>Beber</v>
      </c>
      <c r="I358">
        <f t="shared" si="17"/>
        <v>150</v>
      </c>
    </row>
    <row r="359" spans="1:9" x14ac:dyDescent="0.25">
      <c r="A359" t="str">
        <f t="shared" ca="1" si="15"/>
        <v>INSERT INTO kom_orders_meta (pedido,meta,valor,cantidad,precio,creacion,categoria) VALUES ('30','producto','9','10','870','2022-01-05 17:56:42','Beber');</v>
      </c>
      <c r="B359" s="4">
        <v>30</v>
      </c>
      <c r="C359" s="4" t="s">
        <v>4</v>
      </c>
      <c r="D359" s="4">
        <v>9</v>
      </c>
      <c r="E359" s="4">
        <v>10</v>
      </c>
      <c r="F359" s="4">
        <v>870</v>
      </c>
      <c r="G359" s="4" cm="1">
        <f t="array" aca="1" ref="G359" ca="1">INDEX(Pedidos!F:F,'Pedido meta'!B359+1,1)</f>
        <v>44566.747705535287</v>
      </c>
      <c r="H359" s="4" t="str">
        <f t="shared" si="16"/>
        <v>Beber</v>
      </c>
      <c r="I359">
        <f t="shared" si="17"/>
        <v>8700</v>
      </c>
    </row>
    <row r="360" spans="1:9" x14ac:dyDescent="0.25">
      <c r="A360" t="str">
        <f t="shared" ca="1" si="15"/>
        <v>INSERT INTO kom_orders_meta (pedido,meta,valor,cantidad,precio,creacion,categoria) VALUES ('14','producto','6','2','400','2021-09-07 13:55:51','Comer');</v>
      </c>
      <c r="B360" s="4">
        <v>14</v>
      </c>
      <c r="C360" s="4" t="s">
        <v>4</v>
      </c>
      <c r="D360" s="4">
        <v>6</v>
      </c>
      <c r="E360" s="4">
        <v>2</v>
      </c>
      <c r="F360" s="4">
        <v>400</v>
      </c>
      <c r="G360" s="4" cm="1">
        <f t="array" aca="1" ref="G360" ca="1">INDEX(Pedidos!F:F,'Pedido meta'!B360+1,1)</f>
        <v>44446.580446337008</v>
      </c>
      <c r="H360" s="4" t="str">
        <f t="shared" si="16"/>
        <v>Comer</v>
      </c>
      <c r="I360">
        <f t="shared" si="17"/>
        <v>800</v>
      </c>
    </row>
    <row r="361" spans="1:9" x14ac:dyDescent="0.25">
      <c r="A361" t="str">
        <f t="shared" ca="1" si="15"/>
        <v>INSERT INTO kom_orders_meta (pedido,meta,valor,cantidad,precio,creacion,categoria) VALUES ('93','producto','10','7','1000','2022-01-03 13:07:11','Paquetes');</v>
      </c>
      <c r="B361" s="4">
        <v>93</v>
      </c>
      <c r="C361" s="4" t="s">
        <v>4</v>
      </c>
      <c r="D361" s="4">
        <v>10</v>
      </c>
      <c r="E361" s="4">
        <v>7</v>
      </c>
      <c r="F361" s="4">
        <v>1000</v>
      </c>
      <c r="G361" s="4" cm="1">
        <f t="array" aca="1" ref="G361" ca="1">INDEX(Pedidos!F:F,'Pedido meta'!B361+1,1)</f>
        <v>44564.546655330028</v>
      </c>
      <c r="H361" s="4" t="str">
        <f t="shared" si="16"/>
        <v>Paquetes</v>
      </c>
      <c r="I361">
        <f t="shared" si="17"/>
        <v>7000</v>
      </c>
    </row>
    <row r="362" spans="1:9" x14ac:dyDescent="0.25">
      <c r="A362" t="str">
        <f t="shared" ca="1" si="15"/>
        <v>INSERT INTO kom_orders_meta (pedido,meta,valor,cantidad,precio,creacion,categoria) VALUES ('37','producto','4','6','123','2021-12-09 10:02:41','Beber');</v>
      </c>
      <c r="B362" s="4">
        <v>37</v>
      </c>
      <c r="C362" s="4" t="s">
        <v>4</v>
      </c>
      <c r="D362" s="4">
        <v>4</v>
      </c>
      <c r="E362" s="4">
        <v>6</v>
      </c>
      <c r="F362" s="4">
        <v>123</v>
      </c>
      <c r="G362" s="4" cm="1">
        <f t="array" aca="1" ref="G362" ca="1">INDEX(Pedidos!F:F,'Pedido meta'!B362+1,1)</f>
        <v>44539.418527575355</v>
      </c>
      <c r="H362" s="4" t="str">
        <f t="shared" si="16"/>
        <v>Beber</v>
      </c>
      <c r="I362">
        <f t="shared" si="17"/>
        <v>738</v>
      </c>
    </row>
    <row r="363" spans="1:9" x14ac:dyDescent="0.25">
      <c r="A363" t="str">
        <f t="shared" ca="1" si="15"/>
        <v>INSERT INTO kom_orders_meta (pedido,meta,valor,cantidad,precio,creacion,categoria) VALUES ('23','producto','9','2','870','2021-08-30 18:17:09','Beber');</v>
      </c>
      <c r="B363" s="4">
        <v>23</v>
      </c>
      <c r="C363" s="4" t="s">
        <v>4</v>
      </c>
      <c r="D363" s="4">
        <v>9</v>
      </c>
      <c r="E363" s="4">
        <v>2</v>
      </c>
      <c r="F363" s="4">
        <v>870</v>
      </c>
      <c r="G363" s="4" cm="1">
        <f t="array" aca="1" ref="G363" ca="1">INDEX(Pedidos!F:F,'Pedido meta'!B363+1,1)</f>
        <v>44438.761912097274</v>
      </c>
      <c r="H363" s="4" t="str">
        <f t="shared" si="16"/>
        <v>Beber</v>
      </c>
      <c r="I363">
        <f t="shared" si="17"/>
        <v>1740</v>
      </c>
    </row>
    <row r="364" spans="1:9" x14ac:dyDescent="0.25">
      <c r="A364" t="str">
        <f t="shared" ca="1" si="15"/>
        <v>INSERT INTO kom_orders_meta (pedido,meta,valor,cantidad,precio,creacion,categoria) VALUES ('30','producto','1','8','23.31','2022-01-05 17:56:42','Comer');</v>
      </c>
      <c r="B364" s="4">
        <v>30</v>
      </c>
      <c r="C364" s="4" t="s">
        <v>4</v>
      </c>
      <c r="D364" s="4">
        <v>1</v>
      </c>
      <c r="E364" s="4">
        <v>8</v>
      </c>
      <c r="F364" s="4">
        <v>23.31</v>
      </c>
      <c r="G364" s="4" cm="1">
        <f t="array" aca="1" ref="G364" ca="1">INDEX(Pedidos!F:F,'Pedido meta'!B364+1,1)</f>
        <v>44566.747705535287</v>
      </c>
      <c r="H364" s="4" t="str">
        <f t="shared" si="16"/>
        <v>Comer</v>
      </c>
      <c r="I364">
        <f t="shared" si="17"/>
        <v>186.48</v>
      </c>
    </row>
    <row r="365" spans="1:9" x14ac:dyDescent="0.25">
      <c r="A365" t="str">
        <f t="shared" ca="1" si="15"/>
        <v>INSERT INTO kom_orders_meta (pedido,meta,valor,cantidad,precio,creacion,categoria) VALUES ('35','producto','8','5','75','2021-12-30 22:26:59','Beber');</v>
      </c>
      <c r="B365" s="4">
        <v>35</v>
      </c>
      <c r="C365" s="4" t="s">
        <v>4</v>
      </c>
      <c r="D365" s="4">
        <v>8</v>
      </c>
      <c r="E365" s="4">
        <v>5</v>
      </c>
      <c r="F365" s="4">
        <v>75</v>
      </c>
      <c r="G365" s="4" cm="1">
        <f t="array" aca="1" ref="G365" ca="1">INDEX(Pedidos!F:F,'Pedido meta'!B365+1,1)</f>
        <v>44560.93540150646</v>
      </c>
      <c r="H365" s="4" t="str">
        <f t="shared" si="16"/>
        <v>Beber</v>
      </c>
      <c r="I365">
        <f t="shared" si="17"/>
        <v>375</v>
      </c>
    </row>
    <row r="366" spans="1:9" x14ac:dyDescent="0.25">
      <c r="A366" t="str">
        <f t="shared" ca="1" si="15"/>
        <v>INSERT INTO kom_orders_meta (pedido,meta,valor,cantidad,precio,creacion,categoria) VALUES ('76','producto','2','1','200','2021-08-10 23:33:51','Beber');</v>
      </c>
      <c r="B366" s="4">
        <v>76</v>
      </c>
      <c r="C366" s="4" t="s">
        <v>4</v>
      </c>
      <c r="D366" s="4">
        <v>2</v>
      </c>
      <c r="E366" s="4">
        <v>1</v>
      </c>
      <c r="F366" s="4">
        <v>200</v>
      </c>
      <c r="G366" s="4" cm="1">
        <f t="array" aca="1" ref="G366" ca="1">INDEX(Pedidos!F:F,'Pedido meta'!B366+1,1)</f>
        <v>44418.981842384026</v>
      </c>
      <c r="H366" s="4" t="str">
        <f t="shared" si="16"/>
        <v>Beber</v>
      </c>
      <c r="I366">
        <f t="shared" si="17"/>
        <v>200</v>
      </c>
    </row>
    <row r="367" spans="1:9" x14ac:dyDescent="0.25">
      <c r="A367" t="str">
        <f t="shared" ca="1" si="15"/>
        <v>INSERT INTO kom_orders_meta (pedido,meta,valor,cantidad,precio,creacion,categoria) VALUES ('38','producto','7','10','90','2021-10-01 21:59:02','Beber');</v>
      </c>
      <c r="B367" s="4">
        <v>38</v>
      </c>
      <c r="C367" s="4" t="s">
        <v>4</v>
      </c>
      <c r="D367" s="4">
        <v>7</v>
      </c>
      <c r="E367" s="4">
        <v>10</v>
      </c>
      <c r="F367" s="4">
        <v>90</v>
      </c>
      <c r="G367" s="4" cm="1">
        <f t="array" aca="1" ref="G367" ca="1">INDEX(Pedidos!F:F,'Pedido meta'!B367+1,1)</f>
        <v>44470.915995200136</v>
      </c>
      <c r="H367" s="4" t="str">
        <f t="shared" si="16"/>
        <v>Beber</v>
      </c>
      <c r="I367">
        <f t="shared" si="17"/>
        <v>900</v>
      </c>
    </row>
    <row r="368" spans="1:9" x14ac:dyDescent="0.25">
      <c r="A368" t="str">
        <f t="shared" ca="1" si="15"/>
        <v>INSERT INTO kom_orders_meta (pedido,meta,valor,cantidad,precio,creacion,categoria) VALUES ('74','producto','4','10','123','2021-09-08 09:18:34','Beber');</v>
      </c>
      <c r="B368" s="4">
        <v>74</v>
      </c>
      <c r="C368" s="4" t="s">
        <v>4</v>
      </c>
      <c r="D368" s="4">
        <v>4</v>
      </c>
      <c r="E368" s="4">
        <v>10</v>
      </c>
      <c r="F368" s="4">
        <v>123</v>
      </c>
      <c r="G368" s="4" cm="1">
        <f t="array" aca="1" ref="G368" ca="1">INDEX(Pedidos!F:F,'Pedido meta'!B368+1,1)</f>
        <v>44447.387888239107</v>
      </c>
      <c r="H368" s="4" t="str">
        <f t="shared" si="16"/>
        <v>Beber</v>
      </c>
      <c r="I368">
        <f t="shared" si="17"/>
        <v>1230</v>
      </c>
    </row>
    <row r="369" spans="1:9" x14ac:dyDescent="0.25">
      <c r="A369" t="str">
        <f t="shared" ca="1" si="15"/>
        <v>INSERT INTO kom_orders_meta (pedido,meta,valor,cantidad,precio,creacion,categoria) VALUES ('24','producto','7','7','90','2021-06-22 16:23:04','Beber');</v>
      </c>
      <c r="B369" s="4">
        <v>24</v>
      </c>
      <c r="C369" s="4" t="s">
        <v>4</v>
      </c>
      <c r="D369" s="4">
        <v>7</v>
      </c>
      <c r="E369" s="4">
        <v>7</v>
      </c>
      <c r="F369" s="4">
        <v>90</v>
      </c>
      <c r="G369" s="4" cm="1">
        <f t="array" aca="1" ref="G369" ca="1">INDEX(Pedidos!F:F,'Pedido meta'!B369+1,1)</f>
        <v>44369.682682529441</v>
      </c>
      <c r="H369" s="4" t="str">
        <f t="shared" si="16"/>
        <v>Beber</v>
      </c>
      <c r="I369">
        <f t="shared" si="17"/>
        <v>630</v>
      </c>
    </row>
    <row r="370" spans="1:9" x14ac:dyDescent="0.25">
      <c r="A370" t="str">
        <f t="shared" ca="1" si="15"/>
        <v>INSERT INTO kom_orders_meta (pedido,meta,valor,cantidad,precio,creacion,categoria) VALUES ('23','producto','3','11','55','2021-08-30 18:17:09','Beber');</v>
      </c>
      <c r="B370" s="4">
        <v>23</v>
      </c>
      <c r="C370" s="4" t="s">
        <v>4</v>
      </c>
      <c r="D370" s="4">
        <v>3</v>
      </c>
      <c r="E370" s="4">
        <v>11</v>
      </c>
      <c r="F370" s="4">
        <v>55</v>
      </c>
      <c r="G370" s="4" cm="1">
        <f t="array" aca="1" ref="G370" ca="1">INDEX(Pedidos!F:F,'Pedido meta'!B370+1,1)</f>
        <v>44438.761912097274</v>
      </c>
      <c r="H370" s="4" t="str">
        <f t="shared" si="16"/>
        <v>Beber</v>
      </c>
      <c r="I370">
        <f t="shared" si="17"/>
        <v>605</v>
      </c>
    </row>
    <row r="371" spans="1:9" x14ac:dyDescent="0.25">
      <c r="A371" t="str">
        <f t="shared" ca="1" si="15"/>
        <v>INSERT INTO kom_orders_meta (pedido,meta,valor,cantidad,precio,creacion,categoria) VALUES ('35','producto','7','1','90','2021-12-30 22:26:59','Beber');</v>
      </c>
      <c r="B371" s="4">
        <v>35</v>
      </c>
      <c r="C371" s="4" t="s">
        <v>4</v>
      </c>
      <c r="D371" s="4">
        <v>7</v>
      </c>
      <c r="E371" s="4">
        <v>1</v>
      </c>
      <c r="F371" s="4">
        <v>90</v>
      </c>
      <c r="G371" s="4" cm="1">
        <f t="array" aca="1" ref="G371" ca="1">INDEX(Pedidos!F:F,'Pedido meta'!B371+1,1)</f>
        <v>44560.93540150646</v>
      </c>
      <c r="H371" s="4" t="str">
        <f t="shared" si="16"/>
        <v>Beber</v>
      </c>
      <c r="I371">
        <f t="shared" si="17"/>
        <v>90</v>
      </c>
    </row>
    <row r="372" spans="1:9" x14ac:dyDescent="0.25">
      <c r="A372" t="str">
        <f t="shared" ca="1" si="15"/>
        <v>INSERT INTO kom_orders_meta (pedido,meta,valor,cantidad,precio,creacion,categoria) VALUES ('92','producto','9','4','870','2021-12-26 02:04:29','Beber');</v>
      </c>
      <c r="B372" s="4">
        <v>92</v>
      </c>
      <c r="C372" s="4" t="s">
        <v>4</v>
      </c>
      <c r="D372" s="4">
        <v>9</v>
      </c>
      <c r="E372" s="4">
        <v>4</v>
      </c>
      <c r="F372" s="4">
        <v>870</v>
      </c>
      <c r="G372" s="4" cm="1">
        <f t="array" aca="1" ref="G372" ca="1">INDEX(Pedidos!F:F,'Pedido meta'!B372+1,1)</f>
        <v>44556.086446628055</v>
      </c>
      <c r="H372" s="4" t="str">
        <f t="shared" si="16"/>
        <v>Beber</v>
      </c>
      <c r="I372">
        <f t="shared" si="17"/>
        <v>3480</v>
      </c>
    </row>
    <row r="373" spans="1:9" x14ac:dyDescent="0.25">
      <c r="A373" t="str">
        <f t="shared" ca="1" si="15"/>
        <v>INSERT INTO kom_orders_meta (pedido,meta,valor,cantidad,precio,creacion,categoria) VALUES ('72','producto','9','1','870','2021-11-06 07:12:27','Beber');</v>
      </c>
      <c r="B373" s="4">
        <v>72</v>
      </c>
      <c r="C373" s="4" t="s">
        <v>4</v>
      </c>
      <c r="D373" s="4">
        <v>9</v>
      </c>
      <c r="E373" s="4">
        <v>1</v>
      </c>
      <c r="F373" s="4">
        <v>870</v>
      </c>
      <c r="G373" s="4" cm="1">
        <f t="array" aca="1" ref="G373" ca="1">INDEX(Pedidos!F:F,'Pedido meta'!B373+1,1)</f>
        <v>44506.30031610281</v>
      </c>
      <c r="H373" s="4" t="str">
        <f t="shared" si="16"/>
        <v>Beber</v>
      </c>
      <c r="I373">
        <f t="shared" si="17"/>
        <v>870</v>
      </c>
    </row>
    <row r="374" spans="1:9" x14ac:dyDescent="0.25">
      <c r="A374" t="str">
        <f t="shared" ca="1" si="15"/>
        <v>INSERT INTO kom_orders_meta (pedido,meta,valor,cantidad,precio,creacion,categoria) VALUES ('26','producto','10','8','1000','2021-09-24 17:02:54','Paquetes');</v>
      </c>
      <c r="B374" s="4">
        <v>26</v>
      </c>
      <c r="C374" s="4" t="s">
        <v>4</v>
      </c>
      <c r="D374" s="4">
        <v>10</v>
      </c>
      <c r="E374" s="4">
        <v>8</v>
      </c>
      <c r="F374" s="4">
        <v>1000</v>
      </c>
      <c r="G374" s="4" cm="1">
        <f t="array" aca="1" ref="G374" ca="1">INDEX(Pedidos!F:F,'Pedido meta'!B374+1,1)</f>
        <v>44463.710352594346</v>
      </c>
      <c r="H374" s="4" t="str">
        <f t="shared" si="16"/>
        <v>Paquetes</v>
      </c>
      <c r="I374">
        <f t="shared" si="17"/>
        <v>8000</v>
      </c>
    </row>
    <row r="375" spans="1:9" x14ac:dyDescent="0.25">
      <c r="A375" t="str">
        <f t="shared" ca="1" si="15"/>
        <v>INSERT INTO kom_orders_meta (pedido,meta,valor,cantidad,precio,creacion,categoria) VALUES ('7','producto','6','2','400','2021-07-13 09:36:28','Comer');</v>
      </c>
      <c r="B375" s="4">
        <v>7</v>
      </c>
      <c r="C375" s="4" t="s">
        <v>4</v>
      </c>
      <c r="D375" s="4">
        <v>6</v>
      </c>
      <c r="E375" s="4">
        <v>2</v>
      </c>
      <c r="F375" s="4">
        <v>400</v>
      </c>
      <c r="G375" s="4" cm="1">
        <f t="array" aca="1" ref="G375" ca="1">INDEX(Pedidos!F:F,'Pedido meta'!B375+1,1)</f>
        <v>44390.400325251067</v>
      </c>
      <c r="H375" s="4" t="str">
        <f t="shared" si="16"/>
        <v>Comer</v>
      </c>
      <c r="I375">
        <f t="shared" si="17"/>
        <v>800</v>
      </c>
    </row>
    <row r="376" spans="1:9" x14ac:dyDescent="0.25">
      <c r="A376" t="str">
        <f t="shared" ca="1" si="15"/>
        <v>INSERT INTO kom_orders_meta (pedido,meta,valor,cantidad,precio,creacion,categoria) VALUES ('97','producto','10','1','1000','2021-06-04 14:35:20','Paquetes');</v>
      </c>
      <c r="B376" s="4">
        <v>97</v>
      </c>
      <c r="C376" s="4" t="s">
        <v>4</v>
      </c>
      <c r="D376" s="4">
        <v>10</v>
      </c>
      <c r="E376" s="4">
        <v>1</v>
      </c>
      <c r="F376" s="4">
        <v>1000</v>
      </c>
      <c r="G376" s="4" cm="1">
        <f t="array" aca="1" ref="G376" ca="1">INDEX(Pedidos!F:F,'Pedido meta'!B376+1,1)</f>
        <v>44351.607870097039</v>
      </c>
      <c r="H376" s="4" t="str">
        <f t="shared" si="16"/>
        <v>Paquetes</v>
      </c>
      <c r="I376">
        <f t="shared" si="17"/>
        <v>1000</v>
      </c>
    </row>
    <row r="377" spans="1:9" x14ac:dyDescent="0.25">
      <c r="A377" t="str">
        <f t="shared" ca="1" si="15"/>
        <v>INSERT INTO kom_orders_meta (pedido,meta,valor,cantidad,precio,creacion,categoria) VALUES ('14','producto','6','12','400','2021-09-07 13:55:51','Comer');</v>
      </c>
      <c r="B377" s="4">
        <v>14</v>
      </c>
      <c r="C377" s="4" t="s">
        <v>4</v>
      </c>
      <c r="D377" s="4">
        <v>6</v>
      </c>
      <c r="E377" s="4">
        <v>12</v>
      </c>
      <c r="F377" s="4">
        <v>400</v>
      </c>
      <c r="G377" s="4" cm="1">
        <f t="array" aca="1" ref="G377" ca="1">INDEX(Pedidos!F:F,'Pedido meta'!B377+1,1)</f>
        <v>44446.580446337008</v>
      </c>
      <c r="H377" s="4" t="str">
        <f t="shared" si="16"/>
        <v>Comer</v>
      </c>
      <c r="I377">
        <f t="shared" si="17"/>
        <v>4800</v>
      </c>
    </row>
    <row r="378" spans="1:9" x14ac:dyDescent="0.25">
      <c r="A378" t="str">
        <f t="shared" ca="1" si="15"/>
        <v>INSERT INTO kom_orders_meta (pedido,meta,valor,cantidad,precio,creacion,categoria) VALUES ('14','producto','4','8','123','2021-09-07 13:55:51','Beber');</v>
      </c>
      <c r="B378" s="4">
        <v>14</v>
      </c>
      <c r="C378" s="4" t="s">
        <v>4</v>
      </c>
      <c r="D378" s="4">
        <v>4</v>
      </c>
      <c r="E378" s="4">
        <v>8</v>
      </c>
      <c r="F378" s="4">
        <v>123</v>
      </c>
      <c r="G378" s="4" cm="1">
        <f t="array" aca="1" ref="G378" ca="1">INDEX(Pedidos!F:F,'Pedido meta'!B378+1,1)</f>
        <v>44446.580446337008</v>
      </c>
      <c r="H378" s="4" t="str">
        <f t="shared" si="16"/>
        <v>Beber</v>
      </c>
      <c r="I378">
        <f t="shared" si="17"/>
        <v>984</v>
      </c>
    </row>
    <row r="379" spans="1:9" x14ac:dyDescent="0.25">
      <c r="A379" t="str">
        <f t="shared" ca="1" si="15"/>
        <v>INSERT INTO kom_orders_meta (pedido,meta,valor,cantidad,precio,creacion,categoria) VALUES ('51','producto','5','6','100','2021-07-15 23:28:48','Paquetes');</v>
      </c>
      <c r="B379" s="4">
        <v>51</v>
      </c>
      <c r="C379" s="4" t="s">
        <v>4</v>
      </c>
      <c r="D379" s="4">
        <v>5</v>
      </c>
      <c r="E379" s="4">
        <v>6</v>
      </c>
      <c r="F379" s="4">
        <v>100</v>
      </c>
      <c r="G379" s="4" cm="1">
        <f t="array" aca="1" ref="G379" ca="1">INDEX(Pedidos!F:F,'Pedido meta'!B379+1,1)</f>
        <v>44392.978332352483</v>
      </c>
      <c r="H379" s="4" t="str">
        <f t="shared" si="16"/>
        <v>Paquetes</v>
      </c>
      <c r="I379">
        <f t="shared" si="17"/>
        <v>600</v>
      </c>
    </row>
    <row r="380" spans="1:9" x14ac:dyDescent="0.25">
      <c r="A380" t="str">
        <f t="shared" ca="1" si="15"/>
        <v>INSERT INTO kom_orders_meta (pedido,meta,valor,cantidad,precio,creacion,categoria) VALUES ('15','producto','9','9','870','2021-09-06 22:19:23','Beber');</v>
      </c>
      <c r="B380" s="4">
        <v>15</v>
      </c>
      <c r="C380" s="4" t="s">
        <v>4</v>
      </c>
      <c r="D380" s="4">
        <v>9</v>
      </c>
      <c r="E380" s="4">
        <v>9</v>
      </c>
      <c r="F380" s="4">
        <v>870</v>
      </c>
      <c r="G380" s="4" cm="1">
        <f t="array" aca="1" ref="G380" ca="1">INDEX(Pedidos!F:F,'Pedido meta'!B380+1,1)</f>
        <v>44445.93013276987</v>
      </c>
      <c r="H380" s="4" t="str">
        <f t="shared" si="16"/>
        <v>Beber</v>
      </c>
      <c r="I380">
        <f t="shared" si="17"/>
        <v>7830</v>
      </c>
    </row>
    <row r="381" spans="1:9" x14ac:dyDescent="0.25">
      <c r="A381" t="str">
        <f t="shared" ca="1" si="15"/>
        <v>INSERT INTO kom_orders_meta (pedido,meta,valor,cantidad,precio,creacion,categoria) VALUES ('81','producto','1','5','23.31','2021-11-17 16:13:50','Comer');</v>
      </c>
      <c r="B381" s="4">
        <v>81</v>
      </c>
      <c r="C381" s="4" t="s">
        <v>4</v>
      </c>
      <c r="D381" s="4">
        <v>1</v>
      </c>
      <c r="E381" s="4">
        <v>5</v>
      </c>
      <c r="F381" s="4">
        <v>23.31</v>
      </c>
      <c r="G381" s="4" cm="1">
        <f t="array" aca="1" ref="G381" ca="1">INDEX(Pedidos!F:F,'Pedido meta'!B381+1,1)</f>
        <v>44517.676269175281</v>
      </c>
      <c r="H381" s="4" t="str">
        <f t="shared" si="16"/>
        <v>Comer</v>
      </c>
      <c r="I381">
        <f t="shared" si="17"/>
        <v>116.55</v>
      </c>
    </row>
    <row r="382" spans="1:9" x14ac:dyDescent="0.25">
      <c r="A382" t="str">
        <f t="shared" ca="1" si="15"/>
        <v>INSERT INTO kom_orders_meta (pedido,meta,valor,cantidad,precio,creacion,categoria) VALUES ('94','producto','3','7','55','2021-09-19 03:08:25','Beber');</v>
      </c>
      <c r="B382" s="4">
        <v>94</v>
      </c>
      <c r="C382" s="4" t="s">
        <v>4</v>
      </c>
      <c r="D382" s="4">
        <v>3</v>
      </c>
      <c r="E382" s="4">
        <v>7</v>
      </c>
      <c r="F382" s="4">
        <v>55</v>
      </c>
      <c r="G382" s="4" cm="1">
        <f t="array" aca="1" ref="G382" ca="1">INDEX(Pedidos!F:F,'Pedido meta'!B382+1,1)</f>
        <v>44458.130840202182</v>
      </c>
      <c r="H382" s="4" t="str">
        <f t="shared" si="16"/>
        <v>Beber</v>
      </c>
      <c r="I382">
        <f t="shared" si="17"/>
        <v>385</v>
      </c>
    </row>
    <row r="383" spans="1:9" x14ac:dyDescent="0.25">
      <c r="A383" t="str">
        <f t="shared" ca="1" si="15"/>
        <v>INSERT INTO kom_orders_meta (pedido,meta,valor,cantidad,precio,creacion,categoria) VALUES ('51','producto','8','11','75','2021-07-15 23:28:48','Beber');</v>
      </c>
      <c r="B383" s="4">
        <v>51</v>
      </c>
      <c r="C383" s="4" t="s">
        <v>4</v>
      </c>
      <c r="D383" s="4">
        <v>8</v>
      </c>
      <c r="E383" s="4">
        <v>11</v>
      </c>
      <c r="F383" s="4">
        <v>75</v>
      </c>
      <c r="G383" s="4" cm="1">
        <f t="array" aca="1" ref="G383" ca="1">INDEX(Pedidos!F:F,'Pedido meta'!B383+1,1)</f>
        <v>44392.978332352483</v>
      </c>
      <c r="H383" s="4" t="str">
        <f t="shared" si="16"/>
        <v>Beber</v>
      </c>
      <c r="I383">
        <f t="shared" si="17"/>
        <v>825</v>
      </c>
    </row>
    <row r="384" spans="1:9" x14ac:dyDescent="0.25">
      <c r="A384" t="str">
        <f t="shared" ca="1" si="15"/>
        <v>INSERT INTO kom_orders_meta (pedido,meta,valor,cantidad,precio,creacion,categoria) VALUES ('26','producto','2','12','200','2021-09-24 17:02:54','Beber');</v>
      </c>
      <c r="B384" s="4">
        <v>26</v>
      </c>
      <c r="C384" s="4" t="s">
        <v>4</v>
      </c>
      <c r="D384" s="4">
        <v>2</v>
      </c>
      <c r="E384" s="4">
        <v>12</v>
      </c>
      <c r="F384" s="4">
        <v>200</v>
      </c>
      <c r="G384" s="4" cm="1">
        <f t="array" aca="1" ref="G384" ca="1">INDEX(Pedidos!F:F,'Pedido meta'!B384+1,1)</f>
        <v>44463.710352594346</v>
      </c>
      <c r="H384" s="4" t="str">
        <f t="shared" si="16"/>
        <v>Beber</v>
      </c>
      <c r="I384">
        <f t="shared" si="17"/>
        <v>2400</v>
      </c>
    </row>
    <row r="385" spans="1:9" x14ac:dyDescent="0.25">
      <c r="A385" t="str">
        <f t="shared" ca="1" si="15"/>
        <v>INSERT INTO kom_orders_meta (pedido,meta,valor,cantidad,precio,creacion,categoria) VALUES ('40','producto','5','11','100','2021-05-26 13:21:09','Paquetes');</v>
      </c>
      <c r="B385" s="4">
        <v>40</v>
      </c>
      <c r="C385" s="4" t="s">
        <v>4</v>
      </c>
      <c r="D385" s="4">
        <v>5</v>
      </c>
      <c r="E385" s="4">
        <v>11</v>
      </c>
      <c r="F385" s="4">
        <v>100</v>
      </c>
      <c r="G385" s="4" cm="1">
        <f t="array" aca="1" ref="G385" ca="1">INDEX(Pedidos!F:F,'Pedido meta'!B385+1,1)</f>
        <v>44342.556358991475</v>
      </c>
      <c r="H385" s="4" t="str">
        <f t="shared" si="16"/>
        <v>Paquetes</v>
      </c>
      <c r="I385">
        <f t="shared" si="17"/>
        <v>1100</v>
      </c>
    </row>
    <row r="386" spans="1:9" x14ac:dyDescent="0.25">
      <c r="A386" t="str">
        <f t="shared" ca="1" si="15"/>
        <v>INSERT INTO kom_orders_meta (pedido,meta,valor,cantidad,precio,creacion,categoria) VALUES ('78','producto','1','2','23.31','2021-12-21 04:03:55','Comer');</v>
      </c>
      <c r="B386" s="4">
        <v>78</v>
      </c>
      <c r="C386" s="4" t="s">
        <v>4</v>
      </c>
      <c r="D386" s="4">
        <v>1</v>
      </c>
      <c r="E386" s="4">
        <v>2</v>
      </c>
      <c r="F386" s="4">
        <v>23.31</v>
      </c>
      <c r="G386" s="4" cm="1">
        <f t="array" aca="1" ref="G386" ca="1">INDEX(Pedidos!F:F,'Pedido meta'!B386+1,1)</f>
        <v>44551.169385509136</v>
      </c>
      <c r="H386" s="4" t="str">
        <f t="shared" si="16"/>
        <v>Comer</v>
      </c>
      <c r="I386">
        <f t="shared" si="17"/>
        <v>46.62</v>
      </c>
    </row>
    <row r="387" spans="1:9" x14ac:dyDescent="0.25">
      <c r="A387" t="str">
        <f t="shared" ref="A387:A450" ca="1" si="18">"INSERT INTO "&amp;A$1&amp;" ("&amp;IF(B387="","",B$1)&amp;IF(C387="","",","&amp;C$1)&amp;IF(D387="","",","&amp;D$1)&amp;IF(E387="","",","&amp;E$1)&amp;IF(F387="","",","&amp;F$1)&amp;IF(G387="","",","&amp;G$1)&amp;IF(H387="","",","&amp;H$1)&amp;") VALUES ("&amp;IF(B387="","","'"&amp;B387&amp;"'")&amp;IF(C387="","",",'"&amp;C387&amp;"'")&amp;IF(D387="","",",'"&amp;D387&amp;"'")&amp;IF(E387="","",",'"&amp;E387&amp;"'")&amp;IF(F387="","",",'"&amp;F387&amp;"'")&amp;IF(G387="","",",'"&amp;TEXT(G387,"aaaa-mm-dd hh:mm:ss")&amp;"'")&amp;IF(H387="","",",'"&amp;H387&amp;"'")&amp;");"</f>
        <v>INSERT INTO kom_orders_meta (pedido,meta,valor,cantidad,precio,creacion,categoria) VALUES ('10','producto','3','8','55','2021-09-21 06:52:33','Beber');</v>
      </c>
      <c r="B387" s="4">
        <v>10</v>
      </c>
      <c r="C387" s="4" t="s">
        <v>4</v>
      </c>
      <c r="D387" s="4">
        <v>3</v>
      </c>
      <c r="E387" s="4">
        <v>8</v>
      </c>
      <c r="F387" s="4">
        <v>55</v>
      </c>
      <c r="G387" s="4" cm="1">
        <f t="array" aca="1" ref="G387" ca="1">INDEX(Pedidos!F:F,'Pedido meta'!B387+1,1)</f>
        <v>44460.286491209568</v>
      </c>
      <c r="H387" s="4" t="str">
        <f t="shared" ref="H387:H450" si="19">VLOOKUP(D387,$K$2:$M$11,3,FALSE)</f>
        <v>Beber</v>
      </c>
      <c r="I387">
        <f t="shared" ref="I387:I450" si="20">E387*F387</f>
        <v>440</v>
      </c>
    </row>
    <row r="388" spans="1:9" x14ac:dyDescent="0.25">
      <c r="A388" t="str">
        <f t="shared" ca="1" si="18"/>
        <v>INSERT INTO kom_orders_meta (pedido,meta,valor,cantidad,precio,creacion,categoria) VALUES ('33','producto','10','3','1000','2021-11-02 05:57:52','Paquetes');</v>
      </c>
      <c r="B388" s="4">
        <v>33</v>
      </c>
      <c r="C388" s="4" t="s">
        <v>4</v>
      </c>
      <c r="D388" s="4">
        <v>10</v>
      </c>
      <c r="E388" s="4">
        <v>3</v>
      </c>
      <c r="F388" s="4">
        <v>1000</v>
      </c>
      <c r="G388" s="4" cm="1">
        <f t="array" aca="1" ref="G388" ca="1">INDEX(Pedidos!F:F,'Pedido meta'!B388+1,1)</f>
        <v>44502.248523643219</v>
      </c>
      <c r="H388" s="4" t="str">
        <f t="shared" si="19"/>
        <v>Paquetes</v>
      </c>
      <c r="I388">
        <f t="shared" si="20"/>
        <v>3000</v>
      </c>
    </row>
    <row r="389" spans="1:9" x14ac:dyDescent="0.25">
      <c r="A389" t="str">
        <f t="shared" ca="1" si="18"/>
        <v>INSERT INTO kom_orders_meta (pedido,meta,valor,cantidad,precio,creacion,categoria) VALUES ('65','producto','9','9','870','2021-06-22 10:38:10','Beber');</v>
      </c>
      <c r="B389" s="4">
        <v>65</v>
      </c>
      <c r="C389" s="4" t="s">
        <v>4</v>
      </c>
      <c r="D389" s="4">
        <v>9</v>
      </c>
      <c r="E389" s="4">
        <v>9</v>
      </c>
      <c r="F389" s="4">
        <v>870</v>
      </c>
      <c r="G389" s="4" cm="1">
        <f t="array" aca="1" ref="G389" ca="1">INDEX(Pedidos!F:F,'Pedido meta'!B389+1,1)</f>
        <v>44369.44317060367</v>
      </c>
      <c r="H389" s="4" t="str">
        <f t="shared" si="19"/>
        <v>Beber</v>
      </c>
      <c r="I389">
        <f t="shared" si="20"/>
        <v>7830</v>
      </c>
    </row>
    <row r="390" spans="1:9" x14ac:dyDescent="0.25">
      <c r="A390" t="str">
        <f t="shared" ca="1" si="18"/>
        <v>INSERT INTO kom_orders_meta (pedido,meta,valor,cantidad,precio,creacion,categoria) VALUES ('35','producto','3','8','55','2021-12-30 22:26:59','Beber');</v>
      </c>
      <c r="B390" s="4">
        <v>35</v>
      </c>
      <c r="C390" s="4" t="s">
        <v>4</v>
      </c>
      <c r="D390" s="4">
        <v>3</v>
      </c>
      <c r="E390" s="4">
        <v>8</v>
      </c>
      <c r="F390" s="4">
        <v>55</v>
      </c>
      <c r="G390" s="4" cm="1">
        <f t="array" aca="1" ref="G390" ca="1">INDEX(Pedidos!F:F,'Pedido meta'!B390+1,1)</f>
        <v>44560.93540150646</v>
      </c>
      <c r="H390" s="4" t="str">
        <f t="shared" si="19"/>
        <v>Beber</v>
      </c>
      <c r="I390">
        <f t="shared" si="20"/>
        <v>440</v>
      </c>
    </row>
    <row r="391" spans="1:9" x14ac:dyDescent="0.25">
      <c r="A391" t="str">
        <f t="shared" ca="1" si="18"/>
        <v>INSERT INTO kom_orders_meta (pedido,meta,valor,cantidad,precio,creacion,categoria) VALUES ('51','producto','2','5','200','2021-07-15 23:28:48','Beber');</v>
      </c>
      <c r="B391" s="4">
        <v>51</v>
      </c>
      <c r="C391" s="4" t="s">
        <v>4</v>
      </c>
      <c r="D391" s="4">
        <v>2</v>
      </c>
      <c r="E391" s="4">
        <v>5</v>
      </c>
      <c r="F391" s="4">
        <v>200</v>
      </c>
      <c r="G391" s="4" cm="1">
        <f t="array" aca="1" ref="G391" ca="1">INDEX(Pedidos!F:F,'Pedido meta'!B391+1,1)</f>
        <v>44392.978332352483</v>
      </c>
      <c r="H391" s="4" t="str">
        <f t="shared" si="19"/>
        <v>Beber</v>
      </c>
      <c r="I391">
        <f t="shared" si="20"/>
        <v>1000</v>
      </c>
    </row>
    <row r="392" spans="1:9" x14ac:dyDescent="0.25">
      <c r="A392" t="str">
        <f t="shared" ca="1" si="18"/>
        <v>INSERT INTO kom_orders_meta (pedido,meta,valor,cantidad,precio,creacion,categoria) VALUES ('11','producto','9','10','870','2022-01-07 23:48:45','Beber');</v>
      </c>
      <c r="B392" s="4">
        <v>11</v>
      </c>
      <c r="C392" s="4" t="s">
        <v>4</v>
      </c>
      <c r="D392" s="4">
        <v>9</v>
      </c>
      <c r="E392" s="4">
        <v>10</v>
      </c>
      <c r="F392" s="4">
        <v>870</v>
      </c>
      <c r="G392" s="4" cm="1">
        <f t="array" aca="1" ref="G392" ca="1">INDEX(Pedidos!F:F,'Pedido meta'!B392+1,1)</f>
        <v>44568.992188529024</v>
      </c>
      <c r="H392" s="4" t="str">
        <f t="shared" si="19"/>
        <v>Beber</v>
      </c>
      <c r="I392">
        <f t="shared" si="20"/>
        <v>8700</v>
      </c>
    </row>
    <row r="393" spans="1:9" x14ac:dyDescent="0.25">
      <c r="A393" t="str">
        <f t="shared" ca="1" si="18"/>
        <v>INSERT INTO kom_orders_meta (pedido,meta,valor,cantidad,precio,creacion,categoria) VALUES ('69','producto','5','2','100','2021-10-13 15:50:28','Paquetes');</v>
      </c>
      <c r="B393" s="4">
        <v>69</v>
      </c>
      <c r="C393" s="4" t="s">
        <v>4</v>
      </c>
      <c r="D393" s="4">
        <v>5</v>
      </c>
      <c r="E393" s="4">
        <v>2</v>
      </c>
      <c r="F393" s="4">
        <v>100</v>
      </c>
      <c r="G393" s="4" cm="1">
        <f t="array" aca="1" ref="G393" ca="1">INDEX(Pedidos!F:F,'Pedido meta'!B393+1,1)</f>
        <v>44482.660042464064</v>
      </c>
      <c r="H393" s="4" t="str">
        <f t="shared" si="19"/>
        <v>Paquetes</v>
      </c>
      <c r="I393">
        <f t="shared" si="20"/>
        <v>200</v>
      </c>
    </row>
    <row r="394" spans="1:9" x14ac:dyDescent="0.25">
      <c r="A394" t="str">
        <f t="shared" ca="1" si="18"/>
        <v>INSERT INTO kom_orders_meta (pedido,meta,valor,cantidad,precio,creacion,categoria) VALUES ('29','producto','2','7','200','2021-06-19 04:08:29','Beber');</v>
      </c>
      <c r="B394" s="4">
        <v>29</v>
      </c>
      <c r="C394" s="4" t="s">
        <v>4</v>
      </c>
      <c r="D394" s="4">
        <v>2</v>
      </c>
      <c r="E394" s="4">
        <v>7</v>
      </c>
      <c r="F394" s="4">
        <v>200</v>
      </c>
      <c r="G394" s="4" cm="1">
        <f t="array" aca="1" ref="G394" ca="1">INDEX(Pedidos!F:F,'Pedido meta'!B394+1,1)</f>
        <v>44366.172555876656</v>
      </c>
      <c r="H394" s="4" t="str">
        <f t="shared" si="19"/>
        <v>Beber</v>
      </c>
      <c r="I394">
        <f t="shared" si="20"/>
        <v>1400</v>
      </c>
    </row>
    <row r="395" spans="1:9" x14ac:dyDescent="0.25">
      <c r="A395" t="str">
        <f t="shared" ca="1" si="18"/>
        <v>INSERT INTO kom_orders_meta (pedido,meta,valor,cantidad,precio,creacion,categoria) VALUES ('6','producto','7','8','90','2021-06-24 22:34:46','Beber');</v>
      </c>
      <c r="B395" s="4">
        <v>6</v>
      </c>
      <c r="C395" s="4" t="s">
        <v>4</v>
      </c>
      <c r="D395" s="4">
        <v>7</v>
      </c>
      <c r="E395" s="4">
        <v>8</v>
      </c>
      <c r="F395" s="4">
        <v>90</v>
      </c>
      <c r="G395" s="4" cm="1">
        <f t="array" aca="1" ref="G395" ca="1">INDEX(Pedidos!F:F,'Pedido meta'!B395+1,1)</f>
        <v>44371.940806344981</v>
      </c>
      <c r="H395" s="4" t="str">
        <f t="shared" si="19"/>
        <v>Beber</v>
      </c>
      <c r="I395">
        <f t="shared" si="20"/>
        <v>720</v>
      </c>
    </row>
    <row r="396" spans="1:9" x14ac:dyDescent="0.25">
      <c r="A396" t="str">
        <f t="shared" ca="1" si="18"/>
        <v>INSERT INTO kom_orders_meta (pedido,meta,valor,cantidad,precio,creacion,categoria) VALUES ('18','producto','3','1','55','2021-08-12 05:10:47','Beber');</v>
      </c>
      <c r="B396" s="4">
        <v>18</v>
      </c>
      <c r="C396" s="4" t="s">
        <v>4</v>
      </c>
      <c r="D396" s="4">
        <v>3</v>
      </c>
      <c r="E396" s="4">
        <v>1</v>
      </c>
      <c r="F396" s="4">
        <v>55</v>
      </c>
      <c r="G396" s="4" cm="1">
        <f t="array" aca="1" ref="G396" ca="1">INDEX(Pedidos!F:F,'Pedido meta'!B396+1,1)</f>
        <v>44420.215825397332</v>
      </c>
      <c r="H396" s="4" t="str">
        <f t="shared" si="19"/>
        <v>Beber</v>
      </c>
      <c r="I396">
        <f t="shared" si="20"/>
        <v>55</v>
      </c>
    </row>
    <row r="397" spans="1:9" x14ac:dyDescent="0.25">
      <c r="A397" t="str">
        <f t="shared" ca="1" si="18"/>
        <v>INSERT INTO kom_orders_meta (pedido,meta,valor,cantidad,precio,creacion,categoria) VALUES ('75','producto','6','4','400','2021-06-27 20:42:59','Comer');</v>
      </c>
      <c r="B397" s="4">
        <v>75</v>
      </c>
      <c r="C397" s="4" t="s">
        <v>4</v>
      </c>
      <c r="D397" s="4">
        <v>6</v>
      </c>
      <c r="E397" s="4">
        <v>4</v>
      </c>
      <c r="F397" s="4">
        <v>400</v>
      </c>
      <c r="G397" s="4" cm="1">
        <f t="array" aca="1" ref="G397" ca="1">INDEX(Pedidos!F:F,'Pedido meta'!B397+1,1)</f>
        <v>44374.863179698405</v>
      </c>
      <c r="H397" s="4" t="str">
        <f t="shared" si="19"/>
        <v>Comer</v>
      </c>
      <c r="I397">
        <f t="shared" si="20"/>
        <v>1600</v>
      </c>
    </row>
    <row r="398" spans="1:9" x14ac:dyDescent="0.25">
      <c r="A398" t="str">
        <f t="shared" ca="1" si="18"/>
        <v>INSERT INTO kom_orders_meta (pedido,meta,valor,cantidad,precio,creacion,categoria) VALUES ('80','producto','6','10','400','2022-02-02 23:07:41','Comer');</v>
      </c>
      <c r="B398" s="4">
        <v>80</v>
      </c>
      <c r="C398" s="4" t="s">
        <v>4</v>
      </c>
      <c r="D398" s="4">
        <v>6</v>
      </c>
      <c r="E398" s="4">
        <v>10</v>
      </c>
      <c r="F398" s="4">
        <v>400</v>
      </c>
      <c r="G398" s="4" cm="1">
        <f t="array" aca="1" ref="G398" ca="1">INDEX(Pedidos!F:F,'Pedido meta'!B398+1,1)</f>
        <v>44594.96366723768</v>
      </c>
      <c r="H398" s="4" t="str">
        <f t="shared" si="19"/>
        <v>Comer</v>
      </c>
      <c r="I398">
        <f t="shared" si="20"/>
        <v>4000</v>
      </c>
    </row>
    <row r="399" spans="1:9" x14ac:dyDescent="0.25">
      <c r="A399" t="str">
        <f t="shared" ca="1" si="18"/>
        <v>INSERT INTO kom_orders_meta (pedido,meta,valor,cantidad,precio,creacion,categoria) VALUES ('8','producto','4','4','123','2021-11-03 05:39:02','Beber');</v>
      </c>
      <c r="B399" s="4">
        <v>8</v>
      </c>
      <c r="C399" s="4" t="s">
        <v>4</v>
      </c>
      <c r="D399" s="4">
        <v>4</v>
      </c>
      <c r="E399" s="4">
        <v>4</v>
      </c>
      <c r="F399" s="4">
        <v>123</v>
      </c>
      <c r="G399" s="4" cm="1">
        <f t="array" aca="1" ref="G399" ca="1">INDEX(Pedidos!F:F,'Pedido meta'!B399+1,1)</f>
        <v>44503.235445084676</v>
      </c>
      <c r="H399" s="4" t="str">
        <f t="shared" si="19"/>
        <v>Beber</v>
      </c>
      <c r="I399">
        <f t="shared" si="20"/>
        <v>492</v>
      </c>
    </row>
    <row r="400" spans="1:9" x14ac:dyDescent="0.25">
      <c r="A400" t="str">
        <f t="shared" ca="1" si="18"/>
        <v>INSERT INTO kom_orders_meta (pedido,meta,valor,cantidad,precio,creacion,categoria) VALUES ('41','producto','3','10','55','2021-09-27 16:16:19','Beber');</v>
      </c>
      <c r="B400" s="4">
        <v>41</v>
      </c>
      <c r="C400" s="4" t="s">
        <v>4</v>
      </c>
      <c r="D400" s="4">
        <v>3</v>
      </c>
      <c r="E400" s="4">
        <v>10</v>
      </c>
      <c r="F400" s="4">
        <v>55</v>
      </c>
      <c r="G400" s="4" cm="1">
        <f t="array" aca="1" ref="G400" ca="1">INDEX(Pedidos!F:F,'Pedido meta'!B400+1,1)</f>
        <v>44466.677997198996</v>
      </c>
      <c r="H400" s="4" t="str">
        <f t="shared" si="19"/>
        <v>Beber</v>
      </c>
      <c r="I400">
        <f t="shared" si="20"/>
        <v>550</v>
      </c>
    </row>
    <row r="401" spans="1:9" x14ac:dyDescent="0.25">
      <c r="A401" t="str">
        <f t="shared" ca="1" si="18"/>
        <v>INSERT INTO kom_orders_meta (pedido,meta,valor,cantidad,precio,creacion,categoria) VALUES ('72','producto','3','5','55','2021-11-06 07:12:27','Beber');</v>
      </c>
      <c r="B401" s="4">
        <v>72</v>
      </c>
      <c r="C401" s="4" t="s">
        <v>4</v>
      </c>
      <c r="D401" s="4">
        <v>3</v>
      </c>
      <c r="E401" s="4">
        <v>5</v>
      </c>
      <c r="F401" s="4">
        <v>55</v>
      </c>
      <c r="G401" s="4" cm="1">
        <f t="array" aca="1" ref="G401" ca="1">INDEX(Pedidos!F:F,'Pedido meta'!B401+1,1)</f>
        <v>44506.30031610281</v>
      </c>
      <c r="H401" s="4" t="str">
        <f t="shared" si="19"/>
        <v>Beber</v>
      </c>
      <c r="I401">
        <f t="shared" si="20"/>
        <v>275</v>
      </c>
    </row>
    <row r="402" spans="1:9" x14ac:dyDescent="0.25">
      <c r="A402" t="str">
        <f t="shared" ca="1" si="18"/>
        <v>INSERT INTO kom_orders_meta (pedido,meta,valor,cantidad,precio,creacion,categoria) VALUES ('97','producto','6','3','400','2021-06-04 14:35:20','Comer');</v>
      </c>
      <c r="B402" s="4">
        <v>97</v>
      </c>
      <c r="C402" s="4" t="s">
        <v>4</v>
      </c>
      <c r="D402" s="4">
        <v>6</v>
      </c>
      <c r="E402" s="4">
        <v>3</v>
      </c>
      <c r="F402" s="4">
        <v>400</v>
      </c>
      <c r="G402" s="4" cm="1">
        <f t="array" aca="1" ref="G402" ca="1">INDEX(Pedidos!F:F,'Pedido meta'!B402+1,1)</f>
        <v>44351.607870097039</v>
      </c>
      <c r="H402" s="4" t="str">
        <f t="shared" si="19"/>
        <v>Comer</v>
      </c>
      <c r="I402">
        <f t="shared" si="20"/>
        <v>1200</v>
      </c>
    </row>
    <row r="403" spans="1:9" x14ac:dyDescent="0.25">
      <c r="A403" t="str">
        <f t="shared" ca="1" si="18"/>
        <v>INSERT INTO kom_orders_meta (pedido,meta,valor,cantidad,precio,creacion,categoria) VALUES ('9','producto','9','6','870','2021-11-04 21:54:57','Beber');</v>
      </c>
      <c r="B403" s="4">
        <v>9</v>
      </c>
      <c r="C403" s="4" t="s">
        <v>4</v>
      </c>
      <c r="D403" s="4">
        <v>9</v>
      </c>
      <c r="E403" s="4">
        <v>6</v>
      </c>
      <c r="F403" s="4">
        <v>870</v>
      </c>
      <c r="G403" s="4" cm="1">
        <f t="array" aca="1" ref="G403" ca="1">INDEX(Pedidos!F:F,'Pedido meta'!B403+1,1)</f>
        <v>44504.913158914656</v>
      </c>
      <c r="H403" s="4" t="str">
        <f t="shared" si="19"/>
        <v>Beber</v>
      </c>
      <c r="I403">
        <f t="shared" si="20"/>
        <v>5220</v>
      </c>
    </row>
    <row r="404" spans="1:9" x14ac:dyDescent="0.25">
      <c r="A404" t="str">
        <f t="shared" ca="1" si="18"/>
        <v>INSERT INTO kom_orders_meta (pedido,meta,valor,cantidad,precio,creacion,categoria) VALUES ('41','producto','5','8','100','2021-09-27 16:16:19','Paquetes');</v>
      </c>
      <c r="B404" s="4">
        <v>41</v>
      </c>
      <c r="C404" s="4" t="s">
        <v>4</v>
      </c>
      <c r="D404" s="4">
        <v>5</v>
      </c>
      <c r="E404" s="4">
        <v>8</v>
      </c>
      <c r="F404" s="4">
        <v>100</v>
      </c>
      <c r="G404" s="4" cm="1">
        <f t="array" aca="1" ref="G404" ca="1">INDEX(Pedidos!F:F,'Pedido meta'!B404+1,1)</f>
        <v>44466.677997198996</v>
      </c>
      <c r="H404" s="4" t="str">
        <f t="shared" si="19"/>
        <v>Paquetes</v>
      </c>
      <c r="I404">
        <f t="shared" si="20"/>
        <v>800</v>
      </c>
    </row>
    <row r="405" spans="1:9" x14ac:dyDescent="0.25">
      <c r="A405" t="str">
        <f t="shared" ca="1" si="18"/>
        <v>INSERT INTO kom_orders_meta (pedido,meta,valor,cantidad,precio,creacion,categoria) VALUES ('81','producto','4','2','123','2021-11-17 16:13:50','Beber');</v>
      </c>
      <c r="B405" s="4">
        <v>81</v>
      </c>
      <c r="C405" s="4" t="s">
        <v>4</v>
      </c>
      <c r="D405" s="4">
        <v>4</v>
      </c>
      <c r="E405" s="4">
        <v>2</v>
      </c>
      <c r="F405" s="4">
        <v>123</v>
      </c>
      <c r="G405" s="4" cm="1">
        <f t="array" aca="1" ref="G405" ca="1">INDEX(Pedidos!F:F,'Pedido meta'!B405+1,1)</f>
        <v>44517.676269175281</v>
      </c>
      <c r="H405" s="4" t="str">
        <f t="shared" si="19"/>
        <v>Beber</v>
      </c>
      <c r="I405">
        <f t="shared" si="20"/>
        <v>246</v>
      </c>
    </row>
    <row r="406" spans="1:9" x14ac:dyDescent="0.25">
      <c r="A406" t="str">
        <f t="shared" ca="1" si="18"/>
        <v>INSERT INTO kom_orders_meta (pedido,meta,valor,cantidad,precio,creacion,categoria) VALUES ('54','producto','3','1','55','2021-09-19 06:54:50','Beber');</v>
      </c>
      <c r="B406" s="4">
        <v>54</v>
      </c>
      <c r="C406" s="4" t="s">
        <v>4</v>
      </c>
      <c r="D406" s="4">
        <v>3</v>
      </c>
      <c r="E406" s="4">
        <v>1</v>
      </c>
      <c r="F406" s="4">
        <v>55</v>
      </c>
      <c r="G406" s="4" cm="1">
        <f t="array" aca="1" ref="G406" ca="1">INDEX(Pedidos!F:F,'Pedido meta'!B406+1,1)</f>
        <v>44458.288080946135</v>
      </c>
      <c r="H406" s="4" t="str">
        <f t="shared" si="19"/>
        <v>Beber</v>
      </c>
      <c r="I406">
        <f t="shared" si="20"/>
        <v>55</v>
      </c>
    </row>
    <row r="407" spans="1:9" x14ac:dyDescent="0.25">
      <c r="A407" t="str">
        <f t="shared" ca="1" si="18"/>
        <v>INSERT INTO kom_orders_meta (pedido,meta,valor,cantidad,precio,creacion,categoria) VALUES ('71','producto','6','11','400','2021-10-29 15:23:07','Comer');</v>
      </c>
      <c r="B407" s="4">
        <v>71</v>
      </c>
      <c r="C407" s="4" t="s">
        <v>4</v>
      </c>
      <c r="D407" s="4">
        <v>6</v>
      </c>
      <c r="E407" s="4">
        <v>11</v>
      </c>
      <c r="F407" s="4">
        <v>400</v>
      </c>
      <c r="G407" s="4" cm="1">
        <f t="array" aca="1" ref="G407" ca="1">INDEX(Pedidos!F:F,'Pedido meta'!B407+1,1)</f>
        <v>44498.641047901656</v>
      </c>
      <c r="H407" s="4" t="str">
        <f t="shared" si="19"/>
        <v>Comer</v>
      </c>
      <c r="I407">
        <f t="shared" si="20"/>
        <v>4400</v>
      </c>
    </row>
    <row r="408" spans="1:9" x14ac:dyDescent="0.25">
      <c r="A408" t="str">
        <f t="shared" ca="1" si="18"/>
        <v>INSERT INTO kom_orders_meta (pedido,meta,valor,cantidad,precio,creacion,categoria) VALUES ('40','producto','5','8','100','2021-05-26 13:21:09','Paquetes');</v>
      </c>
      <c r="B408" s="4">
        <v>40</v>
      </c>
      <c r="C408" s="4" t="s">
        <v>4</v>
      </c>
      <c r="D408" s="4">
        <v>5</v>
      </c>
      <c r="E408" s="4">
        <v>8</v>
      </c>
      <c r="F408" s="4">
        <v>100</v>
      </c>
      <c r="G408" s="4" cm="1">
        <f t="array" aca="1" ref="G408" ca="1">INDEX(Pedidos!F:F,'Pedido meta'!B408+1,1)</f>
        <v>44342.556358991475</v>
      </c>
      <c r="H408" s="4" t="str">
        <f t="shared" si="19"/>
        <v>Paquetes</v>
      </c>
      <c r="I408">
        <f t="shared" si="20"/>
        <v>800</v>
      </c>
    </row>
    <row r="409" spans="1:9" x14ac:dyDescent="0.25">
      <c r="A409" t="str">
        <f t="shared" ca="1" si="18"/>
        <v>INSERT INTO kom_orders_meta (pedido,meta,valor,cantidad,precio,creacion,categoria) VALUES ('93','producto','5','3','100','2022-01-03 13:07:11','Paquetes');</v>
      </c>
      <c r="B409" s="4">
        <v>93</v>
      </c>
      <c r="C409" s="4" t="s">
        <v>4</v>
      </c>
      <c r="D409" s="4">
        <v>5</v>
      </c>
      <c r="E409" s="4">
        <v>3</v>
      </c>
      <c r="F409" s="4">
        <v>100</v>
      </c>
      <c r="G409" s="4" cm="1">
        <f t="array" aca="1" ref="G409" ca="1">INDEX(Pedidos!F:F,'Pedido meta'!B409+1,1)</f>
        <v>44564.546655330028</v>
      </c>
      <c r="H409" s="4" t="str">
        <f t="shared" si="19"/>
        <v>Paquetes</v>
      </c>
      <c r="I409">
        <f t="shared" si="20"/>
        <v>300</v>
      </c>
    </row>
    <row r="410" spans="1:9" x14ac:dyDescent="0.25">
      <c r="A410" t="str">
        <f t="shared" ca="1" si="18"/>
        <v>INSERT INTO kom_orders_meta (pedido,meta,valor,cantidad,precio,creacion,categoria) VALUES ('31','producto','6','8','400','2021-11-16 20:00:34','Comer');</v>
      </c>
      <c r="B410" s="4">
        <v>31</v>
      </c>
      <c r="C410" s="4" t="s">
        <v>4</v>
      </c>
      <c r="D410" s="4">
        <v>6</v>
      </c>
      <c r="E410" s="4">
        <v>8</v>
      </c>
      <c r="F410" s="4">
        <v>400</v>
      </c>
      <c r="G410" s="4" cm="1">
        <f t="array" aca="1" ref="G410" ca="1">INDEX(Pedidos!F:F,'Pedido meta'!B410+1,1)</f>
        <v>44516.833730145896</v>
      </c>
      <c r="H410" s="4" t="str">
        <f t="shared" si="19"/>
        <v>Comer</v>
      </c>
      <c r="I410">
        <f t="shared" si="20"/>
        <v>3200</v>
      </c>
    </row>
    <row r="411" spans="1:9" x14ac:dyDescent="0.25">
      <c r="A411" t="str">
        <f t="shared" ca="1" si="18"/>
        <v>INSERT INTO kom_orders_meta (pedido,meta,valor,cantidad,precio,creacion,categoria) VALUES ('71','producto','5','12','100','2021-10-29 15:23:07','Paquetes');</v>
      </c>
      <c r="B411" s="4">
        <v>71</v>
      </c>
      <c r="C411" s="4" t="s">
        <v>4</v>
      </c>
      <c r="D411" s="4">
        <v>5</v>
      </c>
      <c r="E411" s="4">
        <v>12</v>
      </c>
      <c r="F411" s="4">
        <v>100</v>
      </c>
      <c r="G411" s="4" cm="1">
        <f t="array" aca="1" ref="G411" ca="1">INDEX(Pedidos!F:F,'Pedido meta'!B411+1,1)</f>
        <v>44498.641047901656</v>
      </c>
      <c r="H411" s="4" t="str">
        <f t="shared" si="19"/>
        <v>Paquetes</v>
      </c>
      <c r="I411">
        <f t="shared" si="20"/>
        <v>1200</v>
      </c>
    </row>
    <row r="412" spans="1:9" x14ac:dyDescent="0.25">
      <c r="A412" t="str">
        <f t="shared" ca="1" si="18"/>
        <v>INSERT INTO kom_orders_meta (pedido,meta,valor,cantidad,precio,creacion,categoria) VALUES ('63','producto','10','6','1000','2021-09-28 21:36:36','Paquetes');</v>
      </c>
      <c r="B412" s="4">
        <v>63</v>
      </c>
      <c r="C412" s="4" t="s">
        <v>4</v>
      </c>
      <c r="D412" s="4">
        <v>10</v>
      </c>
      <c r="E412" s="4">
        <v>6</v>
      </c>
      <c r="F412" s="4">
        <v>1000</v>
      </c>
      <c r="G412" s="4" cm="1">
        <f t="array" aca="1" ref="G412" ca="1">INDEX(Pedidos!F:F,'Pedido meta'!B412+1,1)</f>
        <v>44467.900418576137</v>
      </c>
      <c r="H412" s="4" t="str">
        <f t="shared" si="19"/>
        <v>Paquetes</v>
      </c>
      <c r="I412">
        <f t="shared" si="20"/>
        <v>6000</v>
      </c>
    </row>
    <row r="413" spans="1:9" x14ac:dyDescent="0.25">
      <c r="A413" t="str">
        <f t="shared" ca="1" si="18"/>
        <v>INSERT INTO kom_orders_meta (pedido,meta,valor,cantidad,precio,creacion,categoria) VALUES ('83','producto','7','10','90','2021-09-04 11:00:53','Beber');</v>
      </c>
      <c r="B413" s="4">
        <v>83</v>
      </c>
      <c r="C413" s="4" t="s">
        <v>4</v>
      </c>
      <c r="D413" s="4">
        <v>7</v>
      </c>
      <c r="E413" s="4">
        <v>10</v>
      </c>
      <c r="F413" s="4">
        <v>90</v>
      </c>
      <c r="G413" s="4" cm="1">
        <f t="array" aca="1" ref="G413" ca="1">INDEX(Pedidos!F:F,'Pedido meta'!B413+1,1)</f>
        <v>44443.458942623627</v>
      </c>
      <c r="H413" s="4" t="str">
        <f t="shared" si="19"/>
        <v>Beber</v>
      </c>
      <c r="I413">
        <f t="shared" si="20"/>
        <v>900</v>
      </c>
    </row>
    <row r="414" spans="1:9" x14ac:dyDescent="0.25">
      <c r="A414" t="str">
        <f t="shared" ca="1" si="18"/>
        <v>INSERT INTO kom_orders_meta (pedido,meta,valor,cantidad,precio,creacion,categoria) VALUES ('55','producto','1','5','23.31','2021-12-07 16:40:07','Comer');</v>
      </c>
      <c r="B414" s="4">
        <v>55</v>
      </c>
      <c r="C414" s="4" t="s">
        <v>4</v>
      </c>
      <c r="D414" s="4">
        <v>1</v>
      </c>
      <c r="E414" s="4">
        <v>5</v>
      </c>
      <c r="F414" s="4">
        <v>23.31</v>
      </c>
      <c r="G414" s="4" cm="1">
        <f t="array" aca="1" ref="G414" ca="1">INDEX(Pedidos!F:F,'Pedido meta'!B414+1,1)</f>
        <v>44537.694522809172</v>
      </c>
      <c r="H414" s="4" t="str">
        <f t="shared" si="19"/>
        <v>Comer</v>
      </c>
      <c r="I414">
        <f t="shared" si="20"/>
        <v>116.55</v>
      </c>
    </row>
    <row r="415" spans="1:9" x14ac:dyDescent="0.25">
      <c r="A415" t="str">
        <f t="shared" ca="1" si="18"/>
        <v>INSERT INTO kom_orders_meta (pedido,meta,valor,cantidad,precio,creacion,categoria) VALUES ('84','producto','7','4','90','2021-12-16 04:50:52','Beber');</v>
      </c>
      <c r="B415" s="4">
        <v>84</v>
      </c>
      <c r="C415" s="4" t="s">
        <v>4</v>
      </c>
      <c r="D415" s="4">
        <v>7</v>
      </c>
      <c r="E415" s="4">
        <v>4</v>
      </c>
      <c r="F415" s="4">
        <v>90</v>
      </c>
      <c r="G415" s="4" cm="1">
        <f t="array" aca="1" ref="G415" ca="1">INDEX(Pedidos!F:F,'Pedido meta'!B415+1,1)</f>
        <v>44546.201985864114</v>
      </c>
      <c r="H415" s="4" t="str">
        <f t="shared" si="19"/>
        <v>Beber</v>
      </c>
      <c r="I415">
        <f t="shared" si="20"/>
        <v>360</v>
      </c>
    </row>
    <row r="416" spans="1:9" x14ac:dyDescent="0.25">
      <c r="A416" t="str">
        <f t="shared" ca="1" si="18"/>
        <v>INSERT INTO kom_orders_meta (pedido,meta,valor,cantidad,precio,creacion,categoria) VALUES ('96','producto','6','2','400','2021-11-27 19:52:53','Comer');</v>
      </c>
      <c r="B416" s="4">
        <v>96</v>
      </c>
      <c r="C416" s="4" t="s">
        <v>4</v>
      </c>
      <c r="D416" s="4">
        <v>6</v>
      </c>
      <c r="E416" s="4">
        <v>2</v>
      </c>
      <c r="F416" s="4">
        <v>400</v>
      </c>
      <c r="G416" s="4" cm="1">
        <f t="array" aca="1" ref="G416" ca="1">INDEX(Pedidos!F:F,'Pedido meta'!B416+1,1)</f>
        <v>44527.828393503383</v>
      </c>
      <c r="H416" s="4" t="str">
        <f t="shared" si="19"/>
        <v>Comer</v>
      </c>
      <c r="I416">
        <f t="shared" si="20"/>
        <v>800</v>
      </c>
    </row>
    <row r="417" spans="1:9" x14ac:dyDescent="0.25">
      <c r="A417" t="str">
        <f t="shared" ca="1" si="18"/>
        <v>INSERT INTO kom_orders_meta (pedido,meta,valor,cantidad,precio,creacion,categoria) VALUES ('99','producto','8','7','75','2021-12-13 10:54:32','Beber');</v>
      </c>
      <c r="B417" s="4">
        <v>99</v>
      </c>
      <c r="C417" s="4" t="s">
        <v>4</v>
      </c>
      <c r="D417" s="4">
        <v>8</v>
      </c>
      <c r="E417" s="4">
        <v>7</v>
      </c>
      <c r="F417" s="4">
        <v>75</v>
      </c>
      <c r="G417" s="4" cm="1">
        <f t="array" aca="1" ref="G417" ca="1">INDEX(Pedidos!F:F,'Pedido meta'!B417+1,1)</f>
        <v>44543.454541079554</v>
      </c>
      <c r="H417" s="4" t="str">
        <f t="shared" si="19"/>
        <v>Beber</v>
      </c>
      <c r="I417">
        <f t="shared" si="20"/>
        <v>525</v>
      </c>
    </row>
    <row r="418" spans="1:9" x14ac:dyDescent="0.25">
      <c r="A418" t="str">
        <f t="shared" ca="1" si="18"/>
        <v>INSERT INTO kom_orders_meta (pedido,meta,valor,cantidad,precio,creacion,categoria) VALUES ('51','producto','10','9','1000','2021-07-15 23:28:48','Paquetes');</v>
      </c>
      <c r="B418" s="4">
        <v>51</v>
      </c>
      <c r="C418" s="4" t="s">
        <v>4</v>
      </c>
      <c r="D418" s="4">
        <v>10</v>
      </c>
      <c r="E418" s="4">
        <v>9</v>
      </c>
      <c r="F418" s="4">
        <v>1000</v>
      </c>
      <c r="G418" s="4" cm="1">
        <f t="array" aca="1" ref="G418" ca="1">INDEX(Pedidos!F:F,'Pedido meta'!B418+1,1)</f>
        <v>44392.978332352483</v>
      </c>
      <c r="H418" s="4" t="str">
        <f t="shared" si="19"/>
        <v>Paquetes</v>
      </c>
      <c r="I418">
        <f t="shared" si="20"/>
        <v>9000</v>
      </c>
    </row>
    <row r="419" spans="1:9" x14ac:dyDescent="0.25">
      <c r="A419" t="str">
        <f t="shared" ca="1" si="18"/>
        <v>INSERT INTO kom_orders_meta (pedido,meta,valor,cantidad,precio,creacion,categoria) VALUES ('51','producto','3','3','55','2021-07-15 23:28:48','Beber');</v>
      </c>
      <c r="B419" s="4">
        <v>51</v>
      </c>
      <c r="C419" s="4" t="s">
        <v>4</v>
      </c>
      <c r="D419" s="4">
        <v>3</v>
      </c>
      <c r="E419" s="4">
        <v>3</v>
      </c>
      <c r="F419" s="4">
        <v>55</v>
      </c>
      <c r="G419" s="4" cm="1">
        <f t="array" aca="1" ref="G419" ca="1">INDEX(Pedidos!F:F,'Pedido meta'!B419+1,1)</f>
        <v>44392.978332352483</v>
      </c>
      <c r="H419" s="4" t="str">
        <f t="shared" si="19"/>
        <v>Beber</v>
      </c>
      <c r="I419">
        <f t="shared" si="20"/>
        <v>165</v>
      </c>
    </row>
    <row r="420" spans="1:9" x14ac:dyDescent="0.25">
      <c r="A420" t="str">
        <f t="shared" ca="1" si="18"/>
        <v>INSERT INTO kom_orders_meta (pedido,meta,valor,cantidad,precio,creacion,categoria) VALUES ('83','producto','5','7','100','2021-09-04 11:00:53','Paquetes');</v>
      </c>
      <c r="B420" s="4">
        <v>83</v>
      </c>
      <c r="C420" s="4" t="s">
        <v>4</v>
      </c>
      <c r="D420" s="4">
        <v>5</v>
      </c>
      <c r="E420" s="4">
        <v>7</v>
      </c>
      <c r="F420" s="4">
        <v>100</v>
      </c>
      <c r="G420" s="4" cm="1">
        <f t="array" aca="1" ref="G420" ca="1">INDEX(Pedidos!F:F,'Pedido meta'!B420+1,1)</f>
        <v>44443.458942623627</v>
      </c>
      <c r="H420" s="4" t="str">
        <f t="shared" si="19"/>
        <v>Paquetes</v>
      </c>
      <c r="I420">
        <f t="shared" si="20"/>
        <v>700</v>
      </c>
    </row>
    <row r="421" spans="1:9" x14ac:dyDescent="0.25">
      <c r="A421" t="str">
        <f t="shared" ca="1" si="18"/>
        <v>INSERT INTO kom_orders_meta (pedido,meta,valor,cantidad,precio,creacion,categoria) VALUES ('80','producto','8','5','75','2022-02-02 23:07:41','Beber');</v>
      </c>
      <c r="B421" s="4">
        <v>80</v>
      </c>
      <c r="C421" s="4" t="s">
        <v>4</v>
      </c>
      <c r="D421" s="4">
        <v>8</v>
      </c>
      <c r="E421" s="4">
        <v>5</v>
      </c>
      <c r="F421" s="4">
        <v>75</v>
      </c>
      <c r="G421" s="4" cm="1">
        <f t="array" aca="1" ref="G421" ca="1">INDEX(Pedidos!F:F,'Pedido meta'!B421+1,1)</f>
        <v>44594.96366723768</v>
      </c>
      <c r="H421" s="4" t="str">
        <f t="shared" si="19"/>
        <v>Beber</v>
      </c>
      <c r="I421">
        <f t="shared" si="20"/>
        <v>375</v>
      </c>
    </row>
    <row r="422" spans="1:9" x14ac:dyDescent="0.25">
      <c r="A422" t="str">
        <f t="shared" ca="1" si="18"/>
        <v>INSERT INTO kom_orders_meta (pedido,meta,valor,cantidad,precio,creacion,categoria) VALUES ('34','producto','2','9','200','2022-01-02 04:19:36','Beber');</v>
      </c>
      <c r="B422" s="4">
        <v>34</v>
      </c>
      <c r="C422" s="4" t="s">
        <v>4</v>
      </c>
      <c r="D422" s="4">
        <v>2</v>
      </c>
      <c r="E422" s="4">
        <v>9</v>
      </c>
      <c r="F422" s="4">
        <v>200</v>
      </c>
      <c r="G422" s="4" cm="1">
        <f t="array" aca="1" ref="G422" ca="1">INDEX(Pedidos!F:F,'Pedido meta'!B422+1,1)</f>
        <v>44563.180278569329</v>
      </c>
      <c r="H422" s="4" t="str">
        <f t="shared" si="19"/>
        <v>Beber</v>
      </c>
      <c r="I422">
        <f t="shared" si="20"/>
        <v>1800</v>
      </c>
    </row>
    <row r="423" spans="1:9" x14ac:dyDescent="0.25">
      <c r="A423" t="str">
        <f t="shared" ca="1" si="18"/>
        <v>INSERT INTO kom_orders_meta (pedido,meta,valor,cantidad,precio,creacion,categoria) VALUES ('25','producto','9','6','870','2021-12-07 02:10:19','Beber');</v>
      </c>
      <c r="B423" s="4">
        <v>25</v>
      </c>
      <c r="C423" s="4" t="s">
        <v>4</v>
      </c>
      <c r="D423" s="4">
        <v>9</v>
      </c>
      <c r="E423" s="4">
        <v>6</v>
      </c>
      <c r="F423" s="4">
        <v>870</v>
      </c>
      <c r="G423" s="4" cm="1">
        <f t="array" aca="1" ref="G423" ca="1">INDEX(Pedidos!F:F,'Pedido meta'!B423+1,1)</f>
        <v>44537.090500421342</v>
      </c>
      <c r="H423" s="4" t="str">
        <f t="shared" si="19"/>
        <v>Beber</v>
      </c>
      <c r="I423">
        <f t="shared" si="20"/>
        <v>5220</v>
      </c>
    </row>
    <row r="424" spans="1:9" x14ac:dyDescent="0.25">
      <c r="A424" t="str">
        <f t="shared" ca="1" si="18"/>
        <v>INSERT INTO kom_orders_meta (pedido,meta,valor,cantidad,precio,creacion,categoria) VALUES ('46','producto','10','11','1000','2021-10-26 11:19:04','Paquetes');</v>
      </c>
      <c r="B424" s="4">
        <v>46</v>
      </c>
      <c r="C424" s="4" t="s">
        <v>4</v>
      </c>
      <c r="D424" s="4">
        <v>10</v>
      </c>
      <c r="E424" s="4">
        <v>11</v>
      </c>
      <c r="F424" s="4">
        <v>1000</v>
      </c>
      <c r="G424" s="4" cm="1">
        <f t="array" aca="1" ref="G424" ca="1">INDEX(Pedidos!F:F,'Pedido meta'!B424+1,1)</f>
        <v>44495.47157294357</v>
      </c>
      <c r="H424" s="4" t="str">
        <f t="shared" si="19"/>
        <v>Paquetes</v>
      </c>
      <c r="I424">
        <f t="shared" si="20"/>
        <v>11000</v>
      </c>
    </row>
    <row r="425" spans="1:9" x14ac:dyDescent="0.25">
      <c r="A425" t="str">
        <f t="shared" ca="1" si="18"/>
        <v>INSERT INTO kom_orders_meta (pedido,meta,valor,cantidad,precio,creacion,categoria) VALUES ('49','producto','6','7','400','2022-01-27 05:12:25','Comer');</v>
      </c>
      <c r="B425" s="4">
        <v>49</v>
      </c>
      <c r="C425" s="4" t="s">
        <v>4</v>
      </c>
      <c r="D425" s="4">
        <v>6</v>
      </c>
      <c r="E425" s="4">
        <v>7</v>
      </c>
      <c r="F425" s="4">
        <v>400</v>
      </c>
      <c r="G425" s="4" cm="1">
        <f t="array" aca="1" ref="G425" ca="1">INDEX(Pedidos!F:F,'Pedido meta'!B425+1,1)</f>
        <v>44588.216955701653</v>
      </c>
      <c r="H425" s="4" t="str">
        <f t="shared" si="19"/>
        <v>Comer</v>
      </c>
      <c r="I425">
        <f t="shared" si="20"/>
        <v>2800</v>
      </c>
    </row>
    <row r="426" spans="1:9" x14ac:dyDescent="0.25">
      <c r="A426" t="str">
        <f t="shared" ca="1" si="18"/>
        <v>INSERT INTO kom_orders_meta (pedido,meta,valor,cantidad,precio,creacion,categoria) VALUES ('93','producto','8','1','75','2022-01-03 13:07:11','Beber');</v>
      </c>
      <c r="B426" s="4">
        <v>93</v>
      </c>
      <c r="C426" s="4" t="s">
        <v>4</v>
      </c>
      <c r="D426" s="4">
        <v>8</v>
      </c>
      <c r="E426" s="4">
        <v>1</v>
      </c>
      <c r="F426" s="4">
        <v>75</v>
      </c>
      <c r="G426" s="4" cm="1">
        <f t="array" aca="1" ref="G426" ca="1">INDEX(Pedidos!F:F,'Pedido meta'!B426+1,1)</f>
        <v>44564.546655330028</v>
      </c>
      <c r="H426" s="4" t="str">
        <f t="shared" si="19"/>
        <v>Beber</v>
      </c>
      <c r="I426">
        <f t="shared" si="20"/>
        <v>75</v>
      </c>
    </row>
    <row r="427" spans="1:9" x14ac:dyDescent="0.25">
      <c r="A427" t="str">
        <f t="shared" ca="1" si="18"/>
        <v>INSERT INTO kom_orders_meta (pedido,meta,valor,cantidad,precio,creacion,categoria) VALUES ('27','producto','8','1','75','2021-12-29 00:41:57','Beber');</v>
      </c>
      <c r="B427" s="4">
        <v>27</v>
      </c>
      <c r="C427" s="4" t="s">
        <v>4</v>
      </c>
      <c r="D427" s="4">
        <v>8</v>
      </c>
      <c r="E427" s="4">
        <v>1</v>
      </c>
      <c r="F427" s="4">
        <v>75</v>
      </c>
      <c r="G427" s="4" cm="1">
        <f t="array" aca="1" ref="G427" ca="1">INDEX(Pedidos!F:F,'Pedido meta'!B427+1,1)</f>
        <v>44559.029137380065</v>
      </c>
      <c r="H427" s="4" t="str">
        <f t="shared" si="19"/>
        <v>Beber</v>
      </c>
      <c r="I427">
        <f t="shared" si="20"/>
        <v>75</v>
      </c>
    </row>
    <row r="428" spans="1:9" x14ac:dyDescent="0.25">
      <c r="A428" t="str">
        <f t="shared" ca="1" si="18"/>
        <v>INSERT INTO kom_orders_meta (pedido,meta,valor,cantidad,precio,creacion,categoria) VALUES ('39','producto','6','2','400','2021-12-21 04:16:37','Comer');</v>
      </c>
      <c r="B428" s="4">
        <v>39</v>
      </c>
      <c r="C428" s="4" t="s">
        <v>4</v>
      </c>
      <c r="D428" s="4">
        <v>6</v>
      </c>
      <c r="E428" s="4">
        <v>2</v>
      </c>
      <c r="F428" s="4">
        <v>400</v>
      </c>
      <c r="G428" s="4" cm="1">
        <f t="array" aca="1" ref="G428" ca="1">INDEX(Pedidos!F:F,'Pedido meta'!B428+1,1)</f>
        <v>44551.178209210811</v>
      </c>
      <c r="H428" s="4" t="str">
        <f t="shared" si="19"/>
        <v>Comer</v>
      </c>
      <c r="I428">
        <f t="shared" si="20"/>
        <v>800</v>
      </c>
    </row>
    <row r="429" spans="1:9" x14ac:dyDescent="0.25">
      <c r="A429" t="str">
        <f t="shared" ca="1" si="18"/>
        <v>INSERT INTO kom_orders_meta (pedido,meta,valor,cantidad,precio,creacion,categoria) VALUES ('74','producto','4','9','123','2021-09-08 09:18:34','Beber');</v>
      </c>
      <c r="B429" s="4">
        <v>74</v>
      </c>
      <c r="C429" s="4" t="s">
        <v>4</v>
      </c>
      <c r="D429" s="4">
        <v>4</v>
      </c>
      <c r="E429" s="4">
        <v>9</v>
      </c>
      <c r="F429" s="4">
        <v>123</v>
      </c>
      <c r="G429" s="4" cm="1">
        <f t="array" aca="1" ref="G429" ca="1">INDEX(Pedidos!F:F,'Pedido meta'!B429+1,1)</f>
        <v>44447.387888239107</v>
      </c>
      <c r="H429" s="4" t="str">
        <f t="shared" si="19"/>
        <v>Beber</v>
      </c>
      <c r="I429">
        <f t="shared" si="20"/>
        <v>1107</v>
      </c>
    </row>
    <row r="430" spans="1:9" x14ac:dyDescent="0.25">
      <c r="A430" t="str">
        <f t="shared" ca="1" si="18"/>
        <v>INSERT INTO kom_orders_meta (pedido,meta,valor,cantidad,precio,creacion,categoria) VALUES ('47','producto','4','6','123','2021-08-07 03:46:17','Beber');</v>
      </c>
      <c r="B430" s="4">
        <v>47</v>
      </c>
      <c r="C430" s="4" t="s">
        <v>4</v>
      </c>
      <c r="D430" s="4">
        <v>4</v>
      </c>
      <c r="E430" s="4">
        <v>6</v>
      </c>
      <c r="F430" s="4">
        <v>123</v>
      </c>
      <c r="G430" s="4" cm="1">
        <f t="array" aca="1" ref="G430" ca="1">INDEX(Pedidos!F:F,'Pedido meta'!B430+1,1)</f>
        <v>44415.157137788075</v>
      </c>
      <c r="H430" s="4" t="str">
        <f t="shared" si="19"/>
        <v>Beber</v>
      </c>
      <c r="I430">
        <f t="shared" si="20"/>
        <v>738</v>
      </c>
    </row>
    <row r="431" spans="1:9" x14ac:dyDescent="0.25">
      <c r="A431" t="str">
        <f t="shared" ca="1" si="18"/>
        <v>INSERT INTO kom_orders_meta (pedido,meta,valor,cantidad,precio,creacion,categoria) VALUES ('58','producto','2','9','200','2022-01-24 17:44:24','Beber');</v>
      </c>
      <c r="B431" s="4">
        <v>58</v>
      </c>
      <c r="C431" s="4" t="s">
        <v>4</v>
      </c>
      <c r="D431" s="4">
        <v>2</v>
      </c>
      <c r="E431" s="4">
        <v>9</v>
      </c>
      <c r="F431" s="4">
        <v>200</v>
      </c>
      <c r="G431" s="4" cm="1">
        <f t="array" aca="1" ref="G431" ca="1">INDEX(Pedidos!F:F,'Pedido meta'!B431+1,1)</f>
        <v>44585.739167570697</v>
      </c>
      <c r="H431" s="4" t="str">
        <f t="shared" si="19"/>
        <v>Beber</v>
      </c>
      <c r="I431">
        <f t="shared" si="20"/>
        <v>1800</v>
      </c>
    </row>
    <row r="432" spans="1:9" x14ac:dyDescent="0.25">
      <c r="A432" t="str">
        <f t="shared" ca="1" si="18"/>
        <v>INSERT INTO kom_orders_meta (pedido,meta,valor,cantidad,precio,creacion,categoria) VALUES ('93','producto','5','4','100','2022-01-03 13:07:11','Paquetes');</v>
      </c>
      <c r="B432" s="4">
        <v>93</v>
      </c>
      <c r="C432" s="4" t="s">
        <v>4</v>
      </c>
      <c r="D432" s="4">
        <v>5</v>
      </c>
      <c r="E432" s="4">
        <v>4</v>
      </c>
      <c r="F432" s="4">
        <v>100</v>
      </c>
      <c r="G432" s="4" cm="1">
        <f t="array" aca="1" ref="G432" ca="1">INDEX(Pedidos!F:F,'Pedido meta'!B432+1,1)</f>
        <v>44564.546655330028</v>
      </c>
      <c r="H432" s="4" t="str">
        <f t="shared" si="19"/>
        <v>Paquetes</v>
      </c>
      <c r="I432">
        <f t="shared" si="20"/>
        <v>400</v>
      </c>
    </row>
    <row r="433" spans="1:9" x14ac:dyDescent="0.25">
      <c r="A433" t="str">
        <f t="shared" ca="1" si="18"/>
        <v>INSERT INTO kom_orders_meta (pedido,meta,valor,cantidad,precio,creacion,categoria) VALUES ('89','producto','6','1','400','2021-06-27 18:32:08','Comer');</v>
      </c>
      <c r="B433" s="4">
        <v>89</v>
      </c>
      <c r="C433" s="4" t="s">
        <v>4</v>
      </c>
      <c r="D433" s="4">
        <v>6</v>
      </c>
      <c r="E433" s="4">
        <v>1</v>
      </c>
      <c r="F433" s="4">
        <v>400</v>
      </c>
      <c r="G433" s="4" cm="1">
        <f t="array" aca="1" ref="G433" ca="1">INDEX(Pedidos!F:F,'Pedido meta'!B433+1,1)</f>
        <v>44374.772317076495</v>
      </c>
      <c r="H433" s="4" t="str">
        <f t="shared" si="19"/>
        <v>Comer</v>
      </c>
      <c r="I433">
        <f t="shared" si="20"/>
        <v>400</v>
      </c>
    </row>
    <row r="434" spans="1:9" x14ac:dyDescent="0.25">
      <c r="A434" t="str">
        <f t="shared" ca="1" si="18"/>
        <v>INSERT INTO kom_orders_meta (pedido,meta,valor,cantidad,precio,creacion,categoria) VALUES ('77','producto','5','4','100','2021-05-31 05:08:15','Paquetes');</v>
      </c>
      <c r="B434" s="4">
        <v>77</v>
      </c>
      <c r="C434" s="4" t="s">
        <v>4</v>
      </c>
      <c r="D434" s="4">
        <v>5</v>
      </c>
      <c r="E434" s="4">
        <v>4</v>
      </c>
      <c r="F434" s="4">
        <v>100</v>
      </c>
      <c r="G434" s="4" cm="1">
        <f t="array" aca="1" ref="G434" ca="1">INDEX(Pedidos!F:F,'Pedido meta'!B434+1,1)</f>
        <v>44347.21405955909</v>
      </c>
      <c r="H434" s="4" t="str">
        <f t="shared" si="19"/>
        <v>Paquetes</v>
      </c>
      <c r="I434">
        <f t="shared" si="20"/>
        <v>400</v>
      </c>
    </row>
    <row r="435" spans="1:9" x14ac:dyDescent="0.25">
      <c r="A435" t="str">
        <f t="shared" ca="1" si="18"/>
        <v>INSERT INTO kom_orders_meta (pedido,meta,valor,cantidad,precio,creacion,categoria) VALUES ('51','producto','1','11','23.31','2021-07-15 23:28:48','Comer');</v>
      </c>
      <c r="B435" s="4">
        <v>51</v>
      </c>
      <c r="C435" s="4" t="s">
        <v>4</v>
      </c>
      <c r="D435" s="4">
        <v>1</v>
      </c>
      <c r="E435" s="4">
        <v>11</v>
      </c>
      <c r="F435" s="4">
        <v>23.31</v>
      </c>
      <c r="G435" s="4" cm="1">
        <f t="array" aca="1" ref="G435" ca="1">INDEX(Pedidos!F:F,'Pedido meta'!B435+1,1)</f>
        <v>44392.978332352483</v>
      </c>
      <c r="H435" s="4" t="str">
        <f t="shared" si="19"/>
        <v>Comer</v>
      </c>
      <c r="I435">
        <f t="shared" si="20"/>
        <v>256.40999999999997</v>
      </c>
    </row>
    <row r="436" spans="1:9" x14ac:dyDescent="0.25">
      <c r="A436" t="str">
        <f t="shared" ca="1" si="18"/>
        <v>INSERT INTO kom_orders_meta (pedido,meta,valor,cantidad,precio,creacion,categoria) VALUES ('89','producto','3','12','55','2021-06-27 18:32:08','Beber');</v>
      </c>
      <c r="B436" s="4">
        <v>89</v>
      </c>
      <c r="C436" s="4" t="s">
        <v>4</v>
      </c>
      <c r="D436" s="4">
        <v>3</v>
      </c>
      <c r="E436" s="4">
        <v>12</v>
      </c>
      <c r="F436" s="4">
        <v>55</v>
      </c>
      <c r="G436" s="4" cm="1">
        <f t="array" aca="1" ref="G436" ca="1">INDEX(Pedidos!F:F,'Pedido meta'!B436+1,1)</f>
        <v>44374.772317076495</v>
      </c>
      <c r="H436" s="4" t="str">
        <f t="shared" si="19"/>
        <v>Beber</v>
      </c>
      <c r="I436">
        <f t="shared" si="20"/>
        <v>660</v>
      </c>
    </row>
    <row r="437" spans="1:9" x14ac:dyDescent="0.25">
      <c r="A437" t="str">
        <f t="shared" ca="1" si="18"/>
        <v>INSERT INTO kom_orders_meta (pedido,meta,valor,cantidad,precio,creacion,categoria) VALUES ('38','producto','4','3','123','2021-10-01 21:59:02','Beber');</v>
      </c>
      <c r="B437" s="4">
        <v>38</v>
      </c>
      <c r="C437" s="4" t="s">
        <v>4</v>
      </c>
      <c r="D437" s="4">
        <v>4</v>
      </c>
      <c r="E437" s="4">
        <v>3</v>
      </c>
      <c r="F437" s="4">
        <v>123</v>
      </c>
      <c r="G437" s="4" cm="1">
        <f t="array" aca="1" ref="G437" ca="1">INDEX(Pedidos!F:F,'Pedido meta'!B437+1,1)</f>
        <v>44470.915995200136</v>
      </c>
      <c r="H437" s="4" t="str">
        <f t="shared" si="19"/>
        <v>Beber</v>
      </c>
      <c r="I437">
        <f t="shared" si="20"/>
        <v>369</v>
      </c>
    </row>
    <row r="438" spans="1:9" x14ac:dyDescent="0.25">
      <c r="A438" t="str">
        <f t="shared" ca="1" si="18"/>
        <v>INSERT INTO kom_orders_meta (pedido,meta,valor,cantidad,precio,creacion,categoria) VALUES ('40','producto','6','6','400','2021-05-26 13:21:09','Comer');</v>
      </c>
      <c r="B438" s="4">
        <v>40</v>
      </c>
      <c r="C438" s="4" t="s">
        <v>4</v>
      </c>
      <c r="D438" s="4">
        <v>6</v>
      </c>
      <c r="E438" s="4">
        <v>6</v>
      </c>
      <c r="F438" s="4">
        <v>400</v>
      </c>
      <c r="G438" s="4" cm="1">
        <f t="array" aca="1" ref="G438" ca="1">INDEX(Pedidos!F:F,'Pedido meta'!B438+1,1)</f>
        <v>44342.556358991475</v>
      </c>
      <c r="H438" s="4" t="str">
        <f t="shared" si="19"/>
        <v>Comer</v>
      </c>
      <c r="I438">
        <f t="shared" si="20"/>
        <v>2400</v>
      </c>
    </row>
    <row r="439" spans="1:9" x14ac:dyDescent="0.25">
      <c r="A439" t="str">
        <f t="shared" ca="1" si="18"/>
        <v>INSERT INTO kom_orders_meta (pedido,meta,valor,cantidad,precio,creacion,categoria) VALUES ('77','producto','3','5','55','2021-05-31 05:08:15','Beber');</v>
      </c>
      <c r="B439" s="4">
        <v>77</v>
      </c>
      <c r="C439" s="4" t="s">
        <v>4</v>
      </c>
      <c r="D439" s="4">
        <v>3</v>
      </c>
      <c r="E439" s="4">
        <v>5</v>
      </c>
      <c r="F439" s="4">
        <v>55</v>
      </c>
      <c r="G439" s="4" cm="1">
        <f t="array" aca="1" ref="G439" ca="1">INDEX(Pedidos!F:F,'Pedido meta'!B439+1,1)</f>
        <v>44347.21405955909</v>
      </c>
      <c r="H439" s="4" t="str">
        <f t="shared" si="19"/>
        <v>Beber</v>
      </c>
      <c r="I439">
        <f t="shared" si="20"/>
        <v>275</v>
      </c>
    </row>
    <row r="440" spans="1:9" x14ac:dyDescent="0.25">
      <c r="A440" t="str">
        <f t="shared" ca="1" si="18"/>
        <v>INSERT INTO kom_orders_meta (pedido,meta,valor,cantidad,precio,creacion,categoria) VALUES ('86','producto','6','8','400','2021-08-12 03:04:39','Comer');</v>
      </c>
      <c r="B440" s="4">
        <v>86</v>
      </c>
      <c r="C440" s="4" t="s">
        <v>4</v>
      </c>
      <c r="D440" s="4">
        <v>6</v>
      </c>
      <c r="E440" s="4">
        <v>8</v>
      </c>
      <c r="F440" s="4">
        <v>400</v>
      </c>
      <c r="G440" s="4" cm="1">
        <f t="array" aca="1" ref="G440" ca="1">INDEX(Pedidos!F:F,'Pedido meta'!B440+1,1)</f>
        <v>44420.12823022846</v>
      </c>
      <c r="H440" s="4" t="str">
        <f t="shared" si="19"/>
        <v>Comer</v>
      </c>
      <c r="I440">
        <f t="shared" si="20"/>
        <v>3200</v>
      </c>
    </row>
    <row r="441" spans="1:9" x14ac:dyDescent="0.25">
      <c r="A441" t="str">
        <f t="shared" ca="1" si="18"/>
        <v>INSERT INTO kom_orders_meta (pedido,meta,valor,cantidad,precio,creacion,categoria) VALUES ('38','producto','4','5','123','2021-10-01 21:59:02','Beber');</v>
      </c>
      <c r="B441" s="4">
        <v>38</v>
      </c>
      <c r="C441" s="4" t="s">
        <v>4</v>
      </c>
      <c r="D441" s="4">
        <v>4</v>
      </c>
      <c r="E441" s="4">
        <v>5</v>
      </c>
      <c r="F441" s="4">
        <v>123</v>
      </c>
      <c r="G441" s="4" cm="1">
        <f t="array" aca="1" ref="G441" ca="1">INDEX(Pedidos!F:F,'Pedido meta'!B441+1,1)</f>
        <v>44470.915995200136</v>
      </c>
      <c r="H441" s="4" t="str">
        <f t="shared" si="19"/>
        <v>Beber</v>
      </c>
      <c r="I441">
        <f t="shared" si="20"/>
        <v>615</v>
      </c>
    </row>
    <row r="442" spans="1:9" x14ac:dyDescent="0.25">
      <c r="A442" t="str">
        <f t="shared" ca="1" si="18"/>
        <v>INSERT INTO kom_orders_meta (pedido,meta,valor,cantidad,precio,creacion,categoria) VALUES ('59','producto','7','4','90','2021-10-04 04:23:25','Beber');</v>
      </c>
      <c r="B442" s="4">
        <v>59</v>
      </c>
      <c r="C442" s="4" t="s">
        <v>4</v>
      </c>
      <c r="D442" s="4">
        <v>7</v>
      </c>
      <c r="E442" s="4">
        <v>4</v>
      </c>
      <c r="F442" s="4">
        <v>90</v>
      </c>
      <c r="G442" s="4" cm="1">
        <f t="array" aca="1" ref="G442" ca="1">INDEX(Pedidos!F:F,'Pedido meta'!B442+1,1)</f>
        <v>44473.182927331822</v>
      </c>
      <c r="H442" s="4" t="str">
        <f t="shared" si="19"/>
        <v>Beber</v>
      </c>
      <c r="I442">
        <f t="shared" si="20"/>
        <v>360</v>
      </c>
    </row>
    <row r="443" spans="1:9" x14ac:dyDescent="0.25">
      <c r="A443" t="str">
        <f t="shared" ca="1" si="18"/>
        <v>INSERT INTO kom_orders_meta (pedido,meta,valor,cantidad,precio,creacion,categoria) VALUES ('18','producto','4','11','123','2021-08-12 05:10:47','Beber');</v>
      </c>
      <c r="B443" s="4">
        <v>18</v>
      </c>
      <c r="C443" s="4" t="s">
        <v>4</v>
      </c>
      <c r="D443" s="4">
        <v>4</v>
      </c>
      <c r="E443" s="4">
        <v>11</v>
      </c>
      <c r="F443" s="4">
        <v>123</v>
      </c>
      <c r="G443" s="4" cm="1">
        <f t="array" aca="1" ref="G443" ca="1">INDEX(Pedidos!F:F,'Pedido meta'!B443+1,1)</f>
        <v>44420.215825397332</v>
      </c>
      <c r="H443" s="4" t="str">
        <f t="shared" si="19"/>
        <v>Beber</v>
      </c>
      <c r="I443">
        <f t="shared" si="20"/>
        <v>1353</v>
      </c>
    </row>
    <row r="444" spans="1:9" x14ac:dyDescent="0.25">
      <c r="A444" t="str">
        <f t="shared" ca="1" si="18"/>
        <v>INSERT INTO kom_orders_meta (pedido,meta,valor,cantidad,precio,creacion,categoria) VALUES ('46','producto','4','3','123','2021-10-26 11:19:04','Beber');</v>
      </c>
      <c r="B444" s="4">
        <v>46</v>
      </c>
      <c r="C444" s="4" t="s">
        <v>4</v>
      </c>
      <c r="D444" s="4">
        <v>4</v>
      </c>
      <c r="E444" s="4">
        <v>3</v>
      </c>
      <c r="F444" s="4">
        <v>123</v>
      </c>
      <c r="G444" s="4" cm="1">
        <f t="array" aca="1" ref="G444" ca="1">INDEX(Pedidos!F:F,'Pedido meta'!B444+1,1)</f>
        <v>44495.47157294357</v>
      </c>
      <c r="H444" s="4" t="str">
        <f t="shared" si="19"/>
        <v>Beber</v>
      </c>
      <c r="I444">
        <f t="shared" si="20"/>
        <v>369</v>
      </c>
    </row>
    <row r="445" spans="1:9" x14ac:dyDescent="0.25">
      <c r="A445" t="str">
        <f t="shared" ca="1" si="18"/>
        <v>INSERT INTO kom_orders_meta (pedido,meta,valor,cantidad,precio,creacion,categoria) VALUES ('39','producto','6','6','400','2021-12-21 04:16:37','Comer');</v>
      </c>
      <c r="B445" s="4">
        <v>39</v>
      </c>
      <c r="C445" s="4" t="s">
        <v>4</v>
      </c>
      <c r="D445" s="4">
        <v>6</v>
      </c>
      <c r="E445" s="4">
        <v>6</v>
      </c>
      <c r="F445" s="4">
        <v>400</v>
      </c>
      <c r="G445" s="4" cm="1">
        <f t="array" aca="1" ref="G445" ca="1">INDEX(Pedidos!F:F,'Pedido meta'!B445+1,1)</f>
        <v>44551.178209210811</v>
      </c>
      <c r="H445" s="4" t="str">
        <f t="shared" si="19"/>
        <v>Comer</v>
      </c>
      <c r="I445">
        <f t="shared" si="20"/>
        <v>2400</v>
      </c>
    </row>
    <row r="446" spans="1:9" x14ac:dyDescent="0.25">
      <c r="A446" t="str">
        <f t="shared" ca="1" si="18"/>
        <v>INSERT INTO kom_orders_meta (pedido,meta,valor,cantidad,precio,creacion,categoria) VALUES ('41','producto','3','7','55','2021-09-27 16:16:19','Beber');</v>
      </c>
      <c r="B446" s="4">
        <v>41</v>
      </c>
      <c r="C446" s="4" t="s">
        <v>4</v>
      </c>
      <c r="D446" s="4">
        <v>3</v>
      </c>
      <c r="E446" s="4">
        <v>7</v>
      </c>
      <c r="F446" s="4">
        <v>55</v>
      </c>
      <c r="G446" s="4" cm="1">
        <f t="array" aca="1" ref="G446" ca="1">INDEX(Pedidos!F:F,'Pedido meta'!B446+1,1)</f>
        <v>44466.677997198996</v>
      </c>
      <c r="H446" s="4" t="str">
        <f t="shared" si="19"/>
        <v>Beber</v>
      </c>
      <c r="I446">
        <f t="shared" si="20"/>
        <v>385</v>
      </c>
    </row>
    <row r="447" spans="1:9" x14ac:dyDescent="0.25">
      <c r="A447" t="str">
        <f t="shared" ca="1" si="18"/>
        <v>INSERT INTO kom_orders_meta (pedido,meta,valor,cantidad,precio,creacion,categoria) VALUES ('17','producto','2','4','200','2021-07-14 14:31:02','Beber');</v>
      </c>
      <c r="B447" s="4">
        <v>17</v>
      </c>
      <c r="C447" s="4" t="s">
        <v>4</v>
      </c>
      <c r="D447" s="4">
        <v>2</v>
      </c>
      <c r="E447" s="4">
        <v>4</v>
      </c>
      <c r="F447" s="4">
        <v>200</v>
      </c>
      <c r="G447" s="4" cm="1">
        <f t="array" aca="1" ref="G447" ca="1">INDEX(Pedidos!F:F,'Pedido meta'!B447+1,1)</f>
        <v>44391.604880252598</v>
      </c>
      <c r="H447" s="4" t="str">
        <f t="shared" si="19"/>
        <v>Beber</v>
      </c>
      <c r="I447">
        <f t="shared" si="20"/>
        <v>800</v>
      </c>
    </row>
    <row r="448" spans="1:9" x14ac:dyDescent="0.25">
      <c r="A448" t="str">
        <f t="shared" ca="1" si="18"/>
        <v>INSERT INTO kom_orders_meta (pedido,meta,valor,cantidad,precio,creacion,categoria) VALUES ('70','producto','5','5','100','2021-07-13 04:18:15','Paquetes');</v>
      </c>
      <c r="B448" s="4">
        <v>70</v>
      </c>
      <c r="C448" s="4" t="s">
        <v>4</v>
      </c>
      <c r="D448" s="4">
        <v>5</v>
      </c>
      <c r="E448" s="4">
        <v>5</v>
      </c>
      <c r="F448" s="4">
        <v>100</v>
      </c>
      <c r="G448" s="4" cm="1">
        <f t="array" aca="1" ref="G448" ca="1">INDEX(Pedidos!F:F,'Pedido meta'!B448+1,1)</f>
        <v>44390.179344448545</v>
      </c>
      <c r="H448" s="4" t="str">
        <f t="shared" si="19"/>
        <v>Paquetes</v>
      </c>
      <c r="I448">
        <f t="shared" si="20"/>
        <v>500</v>
      </c>
    </row>
    <row r="449" spans="1:9" x14ac:dyDescent="0.25">
      <c r="A449" t="str">
        <f t="shared" ca="1" si="18"/>
        <v>INSERT INTO kom_orders_meta (pedido,meta,valor,cantidad,precio,creacion,categoria) VALUES ('59','producto','8','4','75','2021-10-04 04:23:25','Beber');</v>
      </c>
      <c r="B449" s="4">
        <v>59</v>
      </c>
      <c r="C449" s="4" t="s">
        <v>4</v>
      </c>
      <c r="D449" s="4">
        <v>8</v>
      </c>
      <c r="E449" s="4">
        <v>4</v>
      </c>
      <c r="F449" s="4">
        <v>75</v>
      </c>
      <c r="G449" s="4" cm="1">
        <f t="array" aca="1" ref="G449" ca="1">INDEX(Pedidos!F:F,'Pedido meta'!B449+1,1)</f>
        <v>44473.182927331822</v>
      </c>
      <c r="H449" s="4" t="str">
        <f t="shared" si="19"/>
        <v>Beber</v>
      </c>
      <c r="I449">
        <f t="shared" si="20"/>
        <v>300</v>
      </c>
    </row>
    <row r="450" spans="1:9" x14ac:dyDescent="0.25">
      <c r="A450" t="str">
        <f t="shared" ca="1" si="18"/>
        <v>INSERT INTO kom_orders_meta (pedido,meta,valor,cantidad,precio,creacion,categoria) VALUES ('81','producto','4','7','123','2021-11-17 16:13:50','Beber');</v>
      </c>
      <c r="B450" s="4">
        <v>81</v>
      </c>
      <c r="C450" s="4" t="s">
        <v>4</v>
      </c>
      <c r="D450" s="4">
        <v>4</v>
      </c>
      <c r="E450" s="4">
        <v>7</v>
      </c>
      <c r="F450" s="4">
        <v>123</v>
      </c>
      <c r="G450" s="4" cm="1">
        <f t="array" aca="1" ref="G450" ca="1">INDEX(Pedidos!F:F,'Pedido meta'!B450+1,1)</f>
        <v>44517.676269175281</v>
      </c>
      <c r="H450" s="4" t="str">
        <f t="shared" si="19"/>
        <v>Beber</v>
      </c>
      <c r="I450">
        <f t="shared" si="20"/>
        <v>861</v>
      </c>
    </row>
    <row r="451" spans="1:9" x14ac:dyDescent="0.25">
      <c r="A451" t="str">
        <f t="shared" ref="A451:A514" ca="1" si="21">"INSERT INTO "&amp;A$1&amp;" ("&amp;IF(B451="","",B$1)&amp;IF(C451="","",","&amp;C$1)&amp;IF(D451="","",","&amp;D$1)&amp;IF(E451="","",","&amp;E$1)&amp;IF(F451="","",","&amp;F$1)&amp;IF(G451="","",","&amp;G$1)&amp;IF(H451="","",","&amp;H$1)&amp;") VALUES ("&amp;IF(B451="","","'"&amp;B451&amp;"'")&amp;IF(C451="","",",'"&amp;C451&amp;"'")&amp;IF(D451="","",",'"&amp;D451&amp;"'")&amp;IF(E451="","",",'"&amp;E451&amp;"'")&amp;IF(F451="","",",'"&amp;F451&amp;"'")&amp;IF(G451="","",",'"&amp;TEXT(G451,"aaaa-mm-dd hh:mm:ss")&amp;"'")&amp;IF(H451="","",",'"&amp;H451&amp;"'")&amp;");"</f>
        <v>INSERT INTO kom_orders_meta (pedido,meta,valor,cantidad,precio,creacion,categoria) VALUES ('4','producto','3','10','55','2022-01-16 15:40:30','Beber');</v>
      </c>
      <c r="B451" s="4">
        <v>4</v>
      </c>
      <c r="C451" s="4" t="s">
        <v>4</v>
      </c>
      <c r="D451" s="4">
        <v>3</v>
      </c>
      <c r="E451" s="4">
        <v>10</v>
      </c>
      <c r="F451" s="4">
        <v>55</v>
      </c>
      <c r="G451" s="4" cm="1">
        <f t="array" aca="1" ref="G451" ca="1">INDEX(Pedidos!F:F,'Pedido meta'!B451+1,1)</f>
        <v>44577.65312305322</v>
      </c>
      <c r="H451" s="4" t="str">
        <f t="shared" ref="H451:H514" si="22">VLOOKUP(D451,$K$2:$M$11,3,FALSE)</f>
        <v>Beber</v>
      </c>
      <c r="I451">
        <f t="shared" ref="I451:I514" si="23">E451*F451</f>
        <v>550</v>
      </c>
    </row>
    <row r="452" spans="1:9" x14ac:dyDescent="0.25">
      <c r="A452" t="str">
        <f t="shared" ca="1" si="21"/>
        <v>INSERT INTO kom_orders_meta (pedido,meta,valor,cantidad,precio,creacion,categoria) VALUES ('43','producto','10','4','1000','2021-11-30 18:49:03','Paquetes');</v>
      </c>
      <c r="B452" s="4">
        <v>43</v>
      </c>
      <c r="C452" s="4" t="s">
        <v>4</v>
      </c>
      <c r="D452" s="4">
        <v>10</v>
      </c>
      <c r="E452" s="4">
        <v>4</v>
      </c>
      <c r="F452" s="4">
        <v>1000</v>
      </c>
      <c r="G452" s="4" cm="1">
        <f t="array" aca="1" ref="G452" ca="1">INDEX(Pedidos!F:F,'Pedido meta'!B452+1,1)</f>
        <v>44530.78406521953</v>
      </c>
      <c r="H452" s="4" t="str">
        <f t="shared" si="22"/>
        <v>Paquetes</v>
      </c>
      <c r="I452">
        <f t="shared" si="23"/>
        <v>4000</v>
      </c>
    </row>
    <row r="453" spans="1:9" x14ac:dyDescent="0.25">
      <c r="A453" t="str">
        <f t="shared" ca="1" si="21"/>
        <v>INSERT INTO kom_orders_meta (pedido,meta,valor,cantidad,precio,creacion,categoria) VALUES ('50','producto','7','4','90','2021-12-24 22:29:49','Beber');</v>
      </c>
      <c r="B453" s="4">
        <v>50</v>
      </c>
      <c r="C453" s="4" t="s">
        <v>4</v>
      </c>
      <c r="D453" s="4">
        <v>7</v>
      </c>
      <c r="E453" s="4">
        <v>4</v>
      </c>
      <c r="F453" s="4">
        <v>90</v>
      </c>
      <c r="G453" s="4" cm="1">
        <f t="array" aca="1" ref="G453" ca="1">INDEX(Pedidos!F:F,'Pedido meta'!B453+1,1)</f>
        <v>44554.937377946539</v>
      </c>
      <c r="H453" s="4" t="str">
        <f t="shared" si="22"/>
        <v>Beber</v>
      </c>
      <c r="I453">
        <f t="shared" si="23"/>
        <v>360</v>
      </c>
    </row>
    <row r="454" spans="1:9" x14ac:dyDescent="0.25">
      <c r="A454" t="str">
        <f t="shared" ca="1" si="21"/>
        <v>INSERT INTO kom_orders_meta (pedido,meta,valor,cantidad,precio,creacion,categoria) VALUES ('26','producto','2','9','200','2021-09-24 17:02:54','Beber');</v>
      </c>
      <c r="B454" s="4">
        <v>26</v>
      </c>
      <c r="C454" s="4" t="s">
        <v>4</v>
      </c>
      <c r="D454" s="4">
        <v>2</v>
      </c>
      <c r="E454" s="4">
        <v>9</v>
      </c>
      <c r="F454" s="4">
        <v>200</v>
      </c>
      <c r="G454" s="4" cm="1">
        <f t="array" aca="1" ref="G454" ca="1">INDEX(Pedidos!F:F,'Pedido meta'!B454+1,1)</f>
        <v>44463.710352594346</v>
      </c>
      <c r="H454" s="4" t="str">
        <f t="shared" si="22"/>
        <v>Beber</v>
      </c>
      <c r="I454">
        <f t="shared" si="23"/>
        <v>1800</v>
      </c>
    </row>
    <row r="455" spans="1:9" x14ac:dyDescent="0.25">
      <c r="A455" t="str">
        <f t="shared" ca="1" si="21"/>
        <v>INSERT INTO kom_orders_meta (pedido,meta,valor,cantidad,precio,creacion,categoria) VALUES ('49','producto','6','6','400','2022-01-27 05:12:25','Comer');</v>
      </c>
      <c r="B455" s="4">
        <v>49</v>
      </c>
      <c r="C455" s="4" t="s">
        <v>4</v>
      </c>
      <c r="D455" s="4">
        <v>6</v>
      </c>
      <c r="E455" s="4">
        <v>6</v>
      </c>
      <c r="F455" s="4">
        <v>400</v>
      </c>
      <c r="G455" s="4" cm="1">
        <f t="array" aca="1" ref="G455" ca="1">INDEX(Pedidos!F:F,'Pedido meta'!B455+1,1)</f>
        <v>44588.216955701653</v>
      </c>
      <c r="H455" s="4" t="str">
        <f t="shared" si="22"/>
        <v>Comer</v>
      </c>
      <c r="I455">
        <f t="shared" si="23"/>
        <v>2400</v>
      </c>
    </row>
    <row r="456" spans="1:9" x14ac:dyDescent="0.25">
      <c r="A456" t="str">
        <f t="shared" ca="1" si="21"/>
        <v>INSERT INTO kom_orders_meta (pedido,meta,valor,cantidad,precio,creacion,categoria) VALUES ('21','producto','1','7','23.31','2022-02-04 14:28:41','Comer');</v>
      </c>
      <c r="B456" s="4">
        <v>21</v>
      </c>
      <c r="C456" s="4" t="s">
        <v>4</v>
      </c>
      <c r="D456" s="4">
        <v>1</v>
      </c>
      <c r="E456" s="4">
        <v>7</v>
      </c>
      <c r="F456" s="4">
        <v>23.31</v>
      </c>
      <c r="G456" s="4" cm="1">
        <f t="array" aca="1" ref="G456" ca="1">INDEX(Pedidos!F:F,'Pedido meta'!B456+1,1)</f>
        <v>44596.603254693124</v>
      </c>
      <c r="H456" s="4" t="str">
        <f t="shared" si="22"/>
        <v>Comer</v>
      </c>
      <c r="I456">
        <f t="shared" si="23"/>
        <v>163.16999999999999</v>
      </c>
    </row>
    <row r="457" spans="1:9" x14ac:dyDescent="0.25">
      <c r="A457" t="str">
        <f t="shared" ca="1" si="21"/>
        <v>INSERT INTO kom_orders_meta (pedido,meta,valor,cantidad,precio,creacion,categoria) VALUES ('45','producto','1','1','23.31','2021-05-23 10:02:51','Comer');</v>
      </c>
      <c r="B457" s="4">
        <v>45</v>
      </c>
      <c r="C457" s="4" t="s">
        <v>4</v>
      </c>
      <c r="D457" s="4">
        <v>1</v>
      </c>
      <c r="E457" s="4">
        <v>1</v>
      </c>
      <c r="F457" s="4">
        <v>23.31</v>
      </c>
      <c r="G457" s="4" cm="1">
        <f t="array" aca="1" ref="G457" ca="1">INDEX(Pedidos!F:F,'Pedido meta'!B457+1,1)</f>
        <v>44339.418645137579</v>
      </c>
      <c r="H457" s="4" t="str">
        <f t="shared" si="22"/>
        <v>Comer</v>
      </c>
      <c r="I457">
        <f t="shared" si="23"/>
        <v>23.31</v>
      </c>
    </row>
    <row r="458" spans="1:9" x14ac:dyDescent="0.25">
      <c r="A458" t="str">
        <f t="shared" ca="1" si="21"/>
        <v>INSERT INTO kom_orders_meta (pedido,meta,valor,cantidad,precio,creacion,categoria) VALUES ('58','producto','8','3','75','2022-01-24 17:44:24','Beber');</v>
      </c>
      <c r="B458" s="4">
        <v>58</v>
      </c>
      <c r="C458" s="4" t="s">
        <v>4</v>
      </c>
      <c r="D458" s="4">
        <v>8</v>
      </c>
      <c r="E458" s="4">
        <v>3</v>
      </c>
      <c r="F458" s="4">
        <v>75</v>
      </c>
      <c r="G458" s="4" cm="1">
        <f t="array" aca="1" ref="G458" ca="1">INDEX(Pedidos!F:F,'Pedido meta'!B458+1,1)</f>
        <v>44585.739167570697</v>
      </c>
      <c r="H458" s="4" t="str">
        <f t="shared" si="22"/>
        <v>Beber</v>
      </c>
      <c r="I458">
        <f t="shared" si="23"/>
        <v>225</v>
      </c>
    </row>
    <row r="459" spans="1:9" x14ac:dyDescent="0.25">
      <c r="A459" t="str">
        <f t="shared" ca="1" si="21"/>
        <v>INSERT INTO kom_orders_meta (pedido,meta,valor,cantidad,precio,creacion,categoria) VALUES ('37','producto','4','8','123','2021-12-09 10:02:41','Beber');</v>
      </c>
      <c r="B459" s="4">
        <v>37</v>
      </c>
      <c r="C459" s="4" t="s">
        <v>4</v>
      </c>
      <c r="D459" s="4">
        <v>4</v>
      </c>
      <c r="E459" s="4">
        <v>8</v>
      </c>
      <c r="F459" s="4">
        <v>123</v>
      </c>
      <c r="G459" s="4" cm="1">
        <f t="array" aca="1" ref="G459" ca="1">INDEX(Pedidos!F:F,'Pedido meta'!B459+1,1)</f>
        <v>44539.418527575355</v>
      </c>
      <c r="H459" s="4" t="str">
        <f t="shared" si="22"/>
        <v>Beber</v>
      </c>
      <c r="I459">
        <f t="shared" si="23"/>
        <v>984</v>
      </c>
    </row>
    <row r="460" spans="1:9" x14ac:dyDescent="0.25">
      <c r="A460" t="str">
        <f t="shared" ca="1" si="21"/>
        <v>INSERT INTO kom_orders_meta (pedido,meta,valor,cantidad,precio,creacion,categoria) VALUES ('7','producto','2','6','200','2021-07-13 09:36:28','Beber');</v>
      </c>
      <c r="B460" s="4">
        <v>7</v>
      </c>
      <c r="C460" s="4" t="s">
        <v>4</v>
      </c>
      <c r="D460" s="4">
        <v>2</v>
      </c>
      <c r="E460" s="4">
        <v>6</v>
      </c>
      <c r="F460" s="4">
        <v>200</v>
      </c>
      <c r="G460" s="4" cm="1">
        <f t="array" aca="1" ref="G460" ca="1">INDEX(Pedidos!F:F,'Pedido meta'!B460+1,1)</f>
        <v>44390.400325251067</v>
      </c>
      <c r="H460" s="4" t="str">
        <f t="shared" si="22"/>
        <v>Beber</v>
      </c>
      <c r="I460">
        <f t="shared" si="23"/>
        <v>1200</v>
      </c>
    </row>
    <row r="461" spans="1:9" x14ac:dyDescent="0.25">
      <c r="A461" t="str">
        <f t="shared" ca="1" si="21"/>
        <v>INSERT INTO kom_orders_meta (pedido,meta,valor,cantidad,precio,creacion,categoria) VALUES ('97','producto','5','6','100','2021-06-04 14:35:20','Paquetes');</v>
      </c>
      <c r="B461" s="4">
        <v>97</v>
      </c>
      <c r="C461" s="4" t="s">
        <v>4</v>
      </c>
      <c r="D461" s="4">
        <v>5</v>
      </c>
      <c r="E461" s="4">
        <v>6</v>
      </c>
      <c r="F461" s="4">
        <v>100</v>
      </c>
      <c r="G461" s="4" cm="1">
        <f t="array" aca="1" ref="G461" ca="1">INDEX(Pedidos!F:F,'Pedido meta'!B461+1,1)</f>
        <v>44351.607870097039</v>
      </c>
      <c r="H461" s="4" t="str">
        <f t="shared" si="22"/>
        <v>Paquetes</v>
      </c>
      <c r="I461">
        <f t="shared" si="23"/>
        <v>600</v>
      </c>
    </row>
    <row r="462" spans="1:9" x14ac:dyDescent="0.25">
      <c r="A462" t="str">
        <f t="shared" ca="1" si="21"/>
        <v>INSERT INTO kom_orders_meta (pedido,meta,valor,cantidad,precio,creacion,categoria) VALUES ('2','producto','2','10','200','2021-07-25 07:25:51','Beber');</v>
      </c>
      <c r="B462" s="4">
        <v>2</v>
      </c>
      <c r="C462" s="4" t="s">
        <v>4</v>
      </c>
      <c r="D462" s="4">
        <v>2</v>
      </c>
      <c r="E462" s="4">
        <v>10</v>
      </c>
      <c r="F462" s="4">
        <v>200</v>
      </c>
      <c r="G462" s="4" cm="1">
        <f t="array" aca="1" ref="G462" ca="1">INDEX(Pedidos!F:F,'Pedido meta'!B462+1,1)</f>
        <v>44402.309616822786</v>
      </c>
      <c r="H462" s="4" t="str">
        <f t="shared" si="22"/>
        <v>Beber</v>
      </c>
      <c r="I462">
        <f t="shared" si="23"/>
        <v>2000</v>
      </c>
    </row>
    <row r="463" spans="1:9" x14ac:dyDescent="0.25">
      <c r="A463" t="str">
        <f t="shared" ca="1" si="21"/>
        <v>INSERT INTO kom_orders_meta (pedido,meta,valor,cantidad,precio,creacion,categoria) VALUES ('85','producto','5','4','100','2021-10-02 16:06:07','Paquetes');</v>
      </c>
      <c r="B463" s="4">
        <v>85</v>
      </c>
      <c r="C463" s="4" t="s">
        <v>4</v>
      </c>
      <c r="D463" s="4">
        <v>5</v>
      </c>
      <c r="E463" s="4">
        <v>4</v>
      </c>
      <c r="F463" s="4">
        <v>100</v>
      </c>
      <c r="G463" s="4" cm="1">
        <f t="array" aca="1" ref="G463" ca="1">INDEX(Pedidos!F:F,'Pedido meta'!B463+1,1)</f>
        <v>44471.670912130605</v>
      </c>
      <c r="H463" s="4" t="str">
        <f t="shared" si="22"/>
        <v>Paquetes</v>
      </c>
      <c r="I463">
        <f t="shared" si="23"/>
        <v>400</v>
      </c>
    </row>
    <row r="464" spans="1:9" x14ac:dyDescent="0.25">
      <c r="A464" t="str">
        <f t="shared" ca="1" si="21"/>
        <v>INSERT INTO kom_orders_meta (pedido,meta,valor,cantidad,precio,creacion,categoria) VALUES ('12','producto','2','9','200','2021-08-02 22:21:31','Beber');</v>
      </c>
      <c r="B464" s="4">
        <v>12</v>
      </c>
      <c r="C464" s="4" t="s">
        <v>4</v>
      </c>
      <c r="D464" s="4">
        <v>2</v>
      </c>
      <c r="E464" s="4">
        <v>9</v>
      </c>
      <c r="F464" s="4">
        <v>200</v>
      </c>
      <c r="G464" s="4" cm="1">
        <f t="array" aca="1" ref="G464" ca="1">INDEX(Pedidos!F:F,'Pedido meta'!B464+1,1)</f>
        <v>44410.931609069543</v>
      </c>
      <c r="H464" s="4" t="str">
        <f t="shared" si="22"/>
        <v>Beber</v>
      </c>
      <c r="I464">
        <f t="shared" si="23"/>
        <v>1800</v>
      </c>
    </row>
    <row r="465" spans="1:9" x14ac:dyDescent="0.25">
      <c r="A465" t="str">
        <f t="shared" ca="1" si="21"/>
        <v>INSERT INTO kom_orders_meta (pedido,meta,valor,cantidad,precio,creacion,categoria) VALUES ('6','producto','7','1','90','2021-06-24 22:34:46','Beber');</v>
      </c>
      <c r="B465" s="4">
        <v>6</v>
      </c>
      <c r="C465" s="4" t="s">
        <v>4</v>
      </c>
      <c r="D465" s="4">
        <v>7</v>
      </c>
      <c r="E465" s="4">
        <v>1</v>
      </c>
      <c r="F465" s="4">
        <v>90</v>
      </c>
      <c r="G465" s="4" cm="1">
        <f t="array" aca="1" ref="G465" ca="1">INDEX(Pedidos!F:F,'Pedido meta'!B465+1,1)</f>
        <v>44371.940806344981</v>
      </c>
      <c r="H465" s="4" t="str">
        <f t="shared" si="22"/>
        <v>Beber</v>
      </c>
      <c r="I465">
        <f t="shared" si="23"/>
        <v>90</v>
      </c>
    </row>
    <row r="466" spans="1:9" x14ac:dyDescent="0.25">
      <c r="A466" t="str">
        <f t="shared" ca="1" si="21"/>
        <v>INSERT INTO kom_orders_meta (pedido,meta,valor,cantidad,precio,creacion,categoria) VALUES ('58','producto','2','10','200','2022-01-24 17:44:24','Beber');</v>
      </c>
      <c r="B466" s="4">
        <v>58</v>
      </c>
      <c r="C466" s="4" t="s">
        <v>4</v>
      </c>
      <c r="D466" s="4">
        <v>2</v>
      </c>
      <c r="E466" s="4">
        <v>10</v>
      </c>
      <c r="F466" s="4">
        <v>200</v>
      </c>
      <c r="G466" s="4" cm="1">
        <f t="array" aca="1" ref="G466" ca="1">INDEX(Pedidos!F:F,'Pedido meta'!B466+1,1)</f>
        <v>44585.739167570697</v>
      </c>
      <c r="H466" s="4" t="str">
        <f t="shared" si="22"/>
        <v>Beber</v>
      </c>
      <c r="I466">
        <f t="shared" si="23"/>
        <v>2000</v>
      </c>
    </row>
    <row r="467" spans="1:9" x14ac:dyDescent="0.25">
      <c r="A467" t="str">
        <f t="shared" ca="1" si="21"/>
        <v>INSERT INTO kom_orders_meta (pedido,meta,valor,cantidad,precio,creacion,categoria) VALUES ('97','producto','4','6','123','2021-06-04 14:35:20','Beber');</v>
      </c>
      <c r="B467" s="4">
        <v>97</v>
      </c>
      <c r="C467" s="4" t="s">
        <v>4</v>
      </c>
      <c r="D467" s="4">
        <v>4</v>
      </c>
      <c r="E467" s="4">
        <v>6</v>
      </c>
      <c r="F467" s="4">
        <v>123</v>
      </c>
      <c r="G467" s="4" cm="1">
        <f t="array" aca="1" ref="G467" ca="1">INDEX(Pedidos!F:F,'Pedido meta'!B467+1,1)</f>
        <v>44351.607870097039</v>
      </c>
      <c r="H467" s="4" t="str">
        <f t="shared" si="22"/>
        <v>Beber</v>
      </c>
      <c r="I467">
        <f t="shared" si="23"/>
        <v>738</v>
      </c>
    </row>
    <row r="468" spans="1:9" x14ac:dyDescent="0.25">
      <c r="A468" t="str">
        <f t="shared" ca="1" si="21"/>
        <v>INSERT INTO kom_orders_meta (pedido,meta,valor,cantidad,precio,creacion,categoria) VALUES ('70','producto','2','2','200','2021-07-13 04:18:15','Beber');</v>
      </c>
      <c r="B468" s="4">
        <v>70</v>
      </c>
      <c r="C468" s="4" t="s">
        <v>4</v>
      </c>
      <c r="D468" s="4">
        <v>2</v>
      </c>
      <c r="E468" s="4">
        <v>2</v>
      </c>
      <c r="F468" s="4">
        <v>200</v>
      </c>
      <c r="G468" s="4" cm="1">
        <f t="array" aca="1" ref="G468" ca="1">INDEX(Pedidos!F:F,'Pedido meta'!B468+1,1)</f>
        <v>44390.179344448545</v>
      </c>
      <c r="H468" s="4" t="str">
        <f t="shared" si="22"/>
        <v>Beber</v>
      </c>
      <c r="I468">
        <f t="shared" si="23"/>
        <v>400</v>
      </c>
    </row>
    <row r="469" spans="1:9" x14ac:dyDescent="0.25">
      <c r="A469" t="str">
        <f t="shared" ca="1" si="21"/>
        <v>INSERT INTO kom_orders_meta (pedido,meta,valor,cantidad,precio,creacion,categoria) VALUES ('31','producto','10','3','1000','2021-11-16 20:00:34','Paquetes');</v>
      </c>
      <c r="B469" s="4">
        <v>31</v>
      </c>
      <c r="C469" s="4" t="s">
        <v>4</v>
      </c>
      <c r="D469" s="4">
        <v>10</v>
      </c>
      <c r="E469" s="4">
        <v>3</v>
      </c>
      <c r="F469" s="4">
        <v>1000</v>
      </c>
      <c r="G469" s="4" cm="1">
        <f t="array" aca="1" ref="G469" ca="1">INDEX(Pedidos!F:F,'Pedido meta'!B469+1,1)</f>
        <v>44516.833730145896</v>
      </c>
      <c r="H469" s="4" t="str">
        <f t="shared" si="22"/>
        <v>Paquetes</v>
      </c>
      <c r="I469">
        <f t="shared" si="23"/>
        <v>3000</v>
      </c>
    </row>
    <row r="470" spans="1:9" x14ac:dyDescent="0.25">
      <c r="A470" t="str">
        <f t="shared" ca="1" si="21"/>
        <v>INSERT INTO kom_orders_meta (pedido,meta,valor,cantidad,precio,creacion,categoria) VALUES ('41','producto','1','6','23.31','2021-09-27 16:16:19','Comer');</v>
      </c>
      <c r="B470" s="4">
        <v>41</v>
      </c>
      <c r="C470" s="4" t="s">
        <v>4</v>
      </c>
      <c r="D470" s="4">
        <v>1</v>
      </c>
      <c r="E470" s="4">
        <v>6</v>
      </c>
      <c r="F470" s="4">
        <v>23.31</v>
      </c>
      <c r="G470" s="4" cm="1">
        <f t="array" aca="1" ref="G470" ca="1">INDEX(Pedidos!F:F,'Pedido meta'!B470+1,1)</f>
        <v>44466.677997198996</v>
      </c>
      <c r="H470" s="4" t="str">
        <f t="shared" si="22"/>
        <v>Comer</v>
      </c>
      <c r="I470">
        <f t="shared" si="23"/>
        <v>139.85999999999999</v>
      </c>
    </row>
    <row r="471" spans="1:9" x14ac:dyDescent="0.25">
      <c r="A471" t="str">
        <f t="shared" ca="1" si="21"/>
        <v>INSERT INTO kom_orders_meta (pedido,meta,valor,cantidad,precio,creacion,categoria) VALUES ('40','producto','9','2','870','2021-05-26 13:21:09','Beber');</v>
      </c>
      <c r="B471" s="4">
        <v>40</v>
      </c>
      <c r="C471" s="4" t="s">
        <v>4</v>
      </c>
      <c r="D471" s="4">
        <v>9</v>
      </c>
      <c r="E471" s="4">
        <v>2</v>
      </c>
      <c r="F471" s="4">
        <v>870</v>
      </c>
      <c r="G471" s="4" cm="1">
        <f t="array" aca="1" ref="G471" ca="1">INDEX(Pedidos!F:F,'Pedido meta'!B471+1,1)</f>
        <v>44342.556358991475</v>
      </c>
      <c r="H471" s="4" t="str">
        <f t="shared" si="22"/>
        <v>Beber</v>
      </c>
      <c r="I471">
        <f t="shared" si="23"/>
        <v>1740</v>
      </c>
    </row>
    <row r="472" spans="1:9" x14ac:dyDescent="0.25">
      <c r="A472" t="str">
        <f t="shared" ca="1" si="21"/>
        <v>INSERT INTO kom_orders_meta (pedido,meta,valor,cantidad,precio,creacion,categoria) VALUES ('34','producto','2','9','200','2022-01-02 04:19:36','Beber');</v>
      </c>
      <c r="B472" s="4">
        <v>34</v>
      </c>
      <c r="C472" s="4" t="s">
        <v>4</v>
      </c>
      <c r="D472" s="4">
        <v>2</v>
      </c>
      <c r="E472" s="4">
        <v>9</v>
      </c>
      <c r="F472" s="4">
        <v>200</v>
      </c>
      <c r="G472" s="4" cm="1">
        <f t="array" aca="1" ref="G472" ca="1">INDEX(Pedidos!F:F,'Pedido meta'!B472+1,1)</f>
        <v>44563.180278569329</v>
      </c>
      <c r="H472" s="4" t="str">
        <f t="shared" si="22"/>
        <v>Beber</v>
      </c>
      <c r="I472">
        <f t="shared" si="23"/>
        <v>1800</v>
      </c>
    </row>
    <row r="473" spans="1:9" x14ac:dyDescent="0.25">
      <c r="A473" t="str">
        <f t="shared" ca="1" si="21"/>
        <v>INSERT INTO kom_orders_meta (pedido,meta,valor,cantidad,precio,creacion,categoria) VALUES ('1','producto','5','1','100','2021-10-21 09:52:54','Paquetes');</v>
      </c>
      <c r="B473" s="4">
        <v>1</v>
      </c>
      <c r="C473" s="4" t="s">
        <v>4</v>
      </c>
      <c r="D473" s="4">
        <v>5</v>
      </c>
      <c r="E473" s="4">
        <v>1</v>
      </c>
      <c r="F473" s="4">
        <v>100</v>
      </c>
      <c r="G473" s="4" cm="1">
        <f t="array" aca="1" ref="G473" ca="1">INDEX(Pedidos!F:F,'Pedido meta'!B473+1,1)</f>
        <v>44490.411737061491</v>
      </c>
      <c r="H473" s="4" t="str">
        <f t="shared" si="22"/>
        <v>Paquetes</v>
      </c>
      <c r="I473">
        <f t="shared" si="23"/>
        <v>100</v>
      </c>
    </row>
    <row r="474" spans="1:9" x14ac:dyDescent="0.25">
      <c r="A474" t="str">
        <f t="shared" ca="1" si="21"/>
        <v>INSERT INTO kom_orders_meta (pedido,meta,valor,cantidad,precio,creacion,categoria) VALUES ('32','producto','5','1','100','2021-11-26 10:33:03','Paquetes');</v>
      </c>
      <c r="B474" s="4">
        <v>32</v>
      </c>
      <c r="C474" s="4" t="s">
        <v>4</v>
      </c>
      <c r="D474" s="4">
        <v>5</v>
      </c>
      <c r="E474" s="4">
        <v>1</v>
      </c>
      <c r="F474" s="4">
        <v>100</v>
      </c>
      <c r="G474" s="4" cm="1">
        <f t="array" aca="1" ref="G474" ca="1">INDEX(Pedidos!F:F,'Pedido meta'!B474+1,1)</f>
        <v>44526.439621936886</v>
      </c>
      <c r="H474" s="4" t="str">
        <f t="shared" si="22"/>
        <v>Paquetes</v>
      </c>
      <c r="I474">
        <f t="shared" si="23"/>
        <v>100</v>
      </c>
    </row>
    <row r="475" spans="1:9" x14ac:dyDescent="0.25">
      <c r="A475" t="str">
        <f t="shared" ca="1" si="21"/>
        <v>INSERT INTO kom_orders_meta (pedido,meta,valor,cantidad,precio,creacion,categoria) VALUES ('10','producto','4','10','123','2021-09-21 06:52:33','Beber');</v>
      </c>
      <c r="B475" s="4">
        <v>10</v>
      </c>
      <c r="C475" s="4" t="s">
        <v>4</v>
      </c>
      <c r="D475" s="4">
        <v>4</v>
      </c>
      <c r="E475" s="4">
        <v>10</v>
      </c>
      <c r="F475" s="4">
        <v>123</v>
      </c>
      <c r="G475" s="4" cm="1">
        <f t="array" aca="1" ref="G475" ca="1">INDEX(Pedidos!F:F,'Pedido meta'!B475+1,1)</f>
        <v>44460.286491209568</v>
      </c>
      <c r="H475" s="4" t="str">
        <f t="shared" si="22"/>
        <v>Beber</v>
      </c>
      <c r="I475">
        <f t="shared" si="23"/>
        <v>1230</v>
      </c>
    </row>
    <row r="476" spans="1:9" x14ac:dyDescent="0.25">
      <c r="A476" t="str">
        <f t="shared" ca="1" si="21"/>
        <v>INSERT INTO kom_orders_meta (pedido,meta,valor,cantidad,precio,creacion,categoria) VALUES ('74','producto','4','7','123','2021-09-08 09:18:34','Beber');</v>
      </c>
      <c r="B476" s="4">
        <v>74</v>
      </c>
      <c r="C476" s="4" t="s">
        <v>4</v>
      </c>
      <c r="D476" s="4">
        <v>4</v>
      </c>
      <c r="E476" s="4">
        <v>7</v>
      </c>
      <c r="F476" s="4">
        <v>123</v>
      </c>
      <c r="G476" s="4" cm="1">
        <f t="array" aca="1" ref="G476" ca="1">INDEX(Pedidos!F:F,'Pedido meta'!B476+1,1)</f>
        <v>44447.387888239107</v>
      </c>
      <c r="H476" s="4" t="str">
        <f t="shared" si="22"/>
        <v>Beber</v>
      </c>
      <c r="I476">
        <f t="shared" si="23"/>
        <v>861</v>
      </c>
    </row>
    <row r="477" spans="1:9" x14ac:dyDescent="0.25">
      <c r="A477" t="str">
        <f t="shared" ca="1" si="21"/>
        <v>INSERT INTO kom_orders_meta (pedido,meta,valor,cantidad,precio,creacion,categoria) VALUES ('65','producto','1','2','23.31','2021-06-22 10:38:10','Comer');</v>
      </c>
      <c r="B477" s="4">
        <v>65</v>
      </c>
      <c r="C477" s="4" t="s">
        <v>4</v>
      </c>
      <c r="D477" s="4">
        <v>1</v>
      </c>
      <c r="E477" s="4">
        <v>2</v>
      </c>
      <c r="F477" s="4">
        <v>23.31</v>
      </c>
      <c r="G477" s="4" cm="1">
        <f t="array" aca="1" ref="G477" ca="1">INDEX(Pedidos!F:F,'Pedido meta'!B477+1,1)</f>
        <v>44369.44317060367</v>
      </c>
      <c r="H477" s="4" t="str">
        <f t="shared" si="22"/>
        <v>Comer</v>
      </c>
      <c r="I477">
        <f t="shared" si="23"/>
        <v>46.62</v>
      </c>
    </row>
    <row r="478" spans="1:9" x14ac:dyDescent="0.25">
      <c r="A478" t="str">
        <f t="shared" ca="1" si="21"/>
        <v>INSERT INTO kom_orders_meta (pedido,meta,valor,cantidad,precio,creacion,categoria) VALUES ('16','producto','10','10','1000','2021-06-01 21:54:03','Paquetes');</v>
      </c>
      <c r="B478" s="4">
        <v>16</v>
      </c>
      <c r="C478" s="4" t="s">
        <v>4</v>
      </c>
      <c r="D478" s="4">
        <v>10</v>
      </c>
      <c r="E478" s="4">
        <v>10</v>
      </c>
      <c r="F478" s="4">
        <v>1000</v>
      </c>
      <c r="G478" s="4" cm="1">
        <f t="array" aca="1" ref="G478" ca="1">INDEX(Pedidos!F:F,'Pedido meta'!B478+1,1)</f>
        <v>44348.912533947281</v>
      </c>
      <c r="H478" s="4" t="str">
        <f t="shared" si="22"/>
        <v>Paquetes</v>
      </c>
      <c r="I478">
        <f t="shared" si="23"/>
        <v>10000</v>
      </c>
    </row>
    <row r="479" spans="1:9" x14ac:dyDescent="0.25">
      <c r="A479" t="str">
        <f t="shared" ca="1" si="21"/>
        <v>INSERT INTO kom_orders_meta (pedido,meta,valor,cantidad,precio,creacion,categoria) VALUES ('31','producto','1','1','23.31','2021-11-16 20:00:34','Comer');</v>
      </c>
      <c r="B479" s="4">
        <v>31</v>
      </c>
      <c r="C479" s="4" t="s">
        <v>4</v>
      </c>
      <c r="D479" s="4">
        <v>1</v>
      </c>
      <c r="E479" s="4">
        <v>1</v>
      </c>
      <c r="F479" s="4">
        <v>23.31</v>
      </c>
      <c r="G479" s="4" cm="1">
        <f t="array" aca="1" ref="G479" ca="1">INDEX(Pedidos!F:F,'Pedido meta'!B479+1,1)</f>
        <v>44516.833730145896</v>
      </c>
      <c r="H479" s="4" t="str">
        <f t="shared" si="22"/>
        <v>Comer</v>
      </c>
      <c r="I479">
        <f t="shared" si="23"/>
        <v>23.31</v>
      </c>
    </row>
    <row r="480" spans="1:9" x14ac:dyDescent="0.25">
      <c r="A480" t="str">
        <f t="shared" ca="1" si="21"/>
        <v>INSERT INTO kom_orders_meta (pedido,meta,valor,cantidad,precio,creacion,categoria) VALUES ('32','producto','8','3','75','2021-11-26 10:33:03','Beber');</v>
      </c>
      <c r="B480" s="4">
        <v>32</v>
      </c>
      <c r="C480" s="4" t="s">
        <v>4</v>
      </c>
      <c r="D480" s="4">
        <v>8</v>
      </c>
      <c r="E480" s="4">
        <v>3</v>
      </c>
      <c r="F480" s="4">
        <v>75</v>
      </c>
      <c r="G480" s="4" cm="1">
        <f t="array" aca="1" ref="G480" ca="1">INDEX(Pedidos!F:F,'Pedido meta'!B480+1,1)</f>
        <v>44526.439621936886</v>
      </c>
      <c r="H480" s="4" t="str">
        <f t="shared" si="22"/>
        <v>Beber</v>
      </c>
      <c r="I480">
        <f t="shared" si="23"/>
        <v>225</v>
      </c>
    </row>
    <row r="481" spans="1:9" x14ac:dyDescent="0.25">
      <c r="A481" t="str">
        <f t="shared" ca="1" si="21"/>
        <v>INSERT INTO kom_orders_meta (pedido,meta,valor,cantidad,precio,creacion,categoria) VALUES ('39','producto','9','10','870','2021-12-21 04:16:37','Beber');</v>
      </c>
      <c r="B481" s="4">
        <v>39</v>
      </c>
      <c r="C481" s="4" t="s">
        <v>4</v>
      </c>
      <c r="D481" s="4">
        <v>9</v>
      </c>
      <c r="E481" s="4">
        <v>10</v>
      </c>
      <c r="F481" s="4">
        <v>870</v>
      </c>
      <c r="G481" s="4" cm="1">
        <f t="array" aca="1" ref="G481" ca="1">INDEX(Pedidos!F:F,'Pedido meta'!B481+1,1)</f>
        <v>44551.178209210811</v>
      </c>
      <c r="H481" s="4" t="str">
        <f t="shared" si="22"/>
        <v>Beber</v>
      </c>
      <c r="I481">
        <f t="shared" si="23"/>
        <v>8700</v>
      </c>
    </row>
    <row r="482" spans="1:9" x14ac:dyDescent="0.25">
      <c r="A482" t="str">
        <f t="shared" ca="1" si="21"/>
        <v>INSERT INTO kom_orders_meta (pedido,meta,valor,cantidad,precio,creacion,categoria) VALUES ('93','producto','3','11','55','2022-01-03 13:07:11','Beber');</v>
      </c>
      <c r="B482" s="4">
        <v>93</v>
      </c>
      <c r="C482" s="4" t="s">
        <v>4</v>
      </c>
      <c r="D482" s="4">
        <v>3</v>
      </c>
      <c r="E482" s="4">
        <v>11</v>
      </c>
      <c r="F482" s="4">
        <v>55</v>
      </c>
      <c r="G482" s="4" cm="1">
        <f t="array" aca="1" ref="G482" ca="1">INDEX(Pedidos!F:F,'Pedido meta'!B482+1,1)</f>
        <v>44564.546655330028</v>
      </c>
      <c r="H482" s="4" t="str">
        <f t="shared" si="22"/>
        <v>Beber</v>
      </c>
      <c r="I482">
        <f t="shared" si="23"/>
        <v>605</v>
      </c>
    </row>
    <row r="483" spans="1:9" x14ac:dyDescent="0.25">
      <c r="A483" t="str">
        <f t="shared" ca="1" si="21"/>
        <v>INSERT INTO kom_orders_meta (pedido,meta,valor,cantidad,precio,creacion,categoria) VALUES ('53','producto','3','4','55','2021-08-24 12:55:48','Beber');</v>
      </c>
      <c r="B483" s="4">
        <v>53</v>
      </c>
      <c r="C483" s="4" t="s">
        <v>4</v>
      </c>
      <c r="D483" s="4">
        <v>3</v>
      </c>
      <c r="E483" s="4">
        <v>4</v>
      </c>
      <c r="F483" s="4">
        <v>55</v>
      </c>
      <c r="G483" s="4" cm="1">
        <f t="array" aca="1" ref="G483" ca="1">INDEX(Pedidos!F:F,'Pedido meta'!B483+1,1)</f>
        <v>44432.538753047236</v>
      </c>
      <c r="H483" s="4" t="str">
        <f t="shared" si="22"/>
        <v>Beber</v>
      </c>
      <c r="I483">
        <f t="shared" si="23"/>
        <v>220</v>
      </c>
    </row>
    <row r="484" spans="1:9" x14ac:dyDescent="0.25">
      <c r="A484" t="str">
        <f t="shared" ca="1" si="21"/>
        <v>INSERT INTO kom_orders_meta (pedido,meta,valor,cantidad,precio,creacion,categoria) VALUES ('29','producto','1','6','23.31','2021-06-19 04:08:29','Comer');</v>
      </c>
      <c r="B484" s="4">
        <v>29</v>
      </c>
      <c r="C484" s="4" t="s">
        <v>4</v>
      </c>
      <c r="D484" s="4">
        <v>1</v>
      </c>
      <c r="E484" s="4">
        <v>6</v>
      </c>
      <c r="F484" s="4">
        <v>23.31</v>
      </c>
      <c r="G484" s="4" cm="1">
        <f t="array" aca="1" ref="G484" ca="1">INDEX(Pedidos!F:F,'Pedido meta'!B484+1,1)</f>
        <v>44366.172555876656</v>
      </c>
      <c r="H484" s="4" t="str">
        <f t="shared" si="22"/>
        <v>Comer</v>
      </c>
      <c r="I484">
        <f t="shared" si="23"/>
        <v>139.85999999999999</v>
      </c>
    </row>
    <row r="485" spans="1:9" x14ac:dyDescent="0.25">
      <c r="A485" t="str">
        <f t="shared" ca="1" si="21"/>
        <v>INSERT INTO kom_orders_meta (pedido,meta,valor,cantidad,precio,creacion,categoria) VALUES ('35','producto','7','10','90','2021-12-30 22:26:59','Beber');</v>
      </c>
      <c r="B485" s="4">
        <v>35</v>
      </c>
      <c r="C485" s="4" t="s">
        <v>4</v>
      </c>
      <c r="D485" s="4">
        <v>7</v>
      </c>
      <c r="E485" s="4">
        <v>10</v>
      </c>
      <c r="F485" s="4">
        <v>90</v>
      </c>
      <c r="G485" s="4" cm="1">
        <f t="array" aca="1" ref="G485" ca="1">INDEX(Pedidos!F:F,'Pedido meta'!B485+1,1)</f>
        <v>44560.93540150646</v>
      </c>
      <c r="H485" s="4" t="str">
        <f t="shared" si="22"/>
        <v>Beber</v>
      </c>
      <c r="I485">
        <f t="shared" si="23"/>
        <v>900</v>
      </c>
    </row>
    <row r="486" spans="1:9" x14ac:dyDescent="0.25">
      <c r="A486" t="str">
        <f t="shared" ca="1" si="21"/>
        <v>INSERT INTO kom_orders_meta (pedido,meta,valor,cantidad,precio,creacion,categoria) VALUES ('95','producto','9','1','870','2021-08-15 21:59:06','Beber');</v>
      </c>
      <c r="B486" s="4">
        <v>95</v>
      </c>
      <c r="C486" s="4" t="s">
        <v>4</v>
      </c>
      <c r="D486" s="4">
        <v>9</v>
      </c>
      <c r="E486" s="4">
        <v>1</v>
      </c>
      <c r="F486" s="4">
        <v>870</v>
      </c>
      <c r="G486" s="4" cm="1">
        <f t="array" aca="1" ref="G486" ca="1">INDEX(Pedidos!F:F,'Pedido meta'!B486+1,1)</f>
        <v>44423.91604698445</v>
      </c>
      <c r="H486" s="4" t="str">
        <f t="shared" si="22"/>
        <v>Beber</v>
      </c>
      <c r="I486">
        <f t="shared" si="23"/>
        <v>870</v>
      </c>
    </row>
    <row r="487" spans="1:9" x14ac:dyDescent="0.25">
      <c r="A487" t="str">
        <f t="shared" ca="1" si="21"/>
        <v>INSERT INTO kom_orders_meta (pedido,meta,valor,cantidad,precio,creacion,categoria) VALUES ('67','producto','9','11','870','2021-05-26 06:33:19','Beber');</v>
      </c>
      <c r="B487" s="4">
        <v>67</v>
      </c>
      <c r="C487" s="4" t="s">
        <v>4</v>
      </c>
      <c r="D487" s="4">
        <v>9</v>
      </c>
      <c r="E487" s="4">
        <v>11</v>
      </c>
      <c r="F487" s="4">
        <v>870</v>
      </c>
      <c r="G487" s="4" cm="1">
        <f t="array" aca="1" ref="G487" ca="1">INDEX(Pedidos!F:F,'Pedido meta'!B487+1,1)</f>
        <v>44342.273141660837</v>
      </c>
      <c r="H487" s="4" t="str">
        <f t="shared" si="22"/>
        <v>Beber</v>
      </c>
      <c r="I487">
        <f t="shared" si="23"/>
        <v>9570</v>
      </c>
    </row>
    <row r="488" spans="1:9" x14ac:dyDescent="0.25">
      <c r="A488" t="str">
        <f t="shared" ca="1" si="21"/>
        <v>INSERT INTO kom_orders_meta (pedido,meta,valor,cantidad,precio,creacion,categoria) VALUES ('69','producto','9','8','870','2021-10-13 15:50:28','Beber');</v>
      </c>
      <c r="B488" s="4">
        <v>69</v>
      </c>
      <c r="C488" s="4" t="s">
        <v>4</v>
      </c>
      <c r="D488" s="4">
        <v>9</v>
      </c>
      <c r="E488" s="4">
        <v>8</v>
      </c>
      <c r="F488" s="4">
        <v>870</v>
      </c>
      <c r="G488" s="4" cm="1">
        <f t="array" aca="1" ref="G488" ca="1">INDEX(Pedidos!F:F,'Pedido meta'!B488+1,1)</f>
        <v>44482.660042464064</v>
      </c>
      <c r="H488" s="4" t="str">
        <f t="shared" si="22"/>
        <v>Beber</v>
      </c>
      <c r="I488">
        <f t="shared" si="23"/>
        <v>6960</v>
      </c>
    </row>
    <row r="489" spans="1:9" x14ac:dyDescent="0.25">
      <c r="A489" t="str">
        <f t="shared" ca="1" si="21"/>
        <v>INSERT INTO kom_orders_meta (pedido,meta,valor,cantidad,precio,creacion,categoria) VALUES ('46','producto','4','10','123','2021-10-26 11:19:04','Beber');</v>
      </c>
      <c r="B489" s="4">
        <v>46</v>
      </c>
      <c r="C489" s="4" t="s">
        <v>4</v>
      </c>
      <c r="D489" s="4">
        <v>4</v>
      </c>
      <c r="E489" s="4">
        <v>10</v>
      </c>
      <c r="F489" s="4">
        <v>123</v>
      </c>
      <c r="G489" s="4" cm="1">
        <f t="array" aca="1" ref="G489" ca="1">INDEX(Pedidos!F:F,'Pedido meta'!B489+1,1)</f>
        <v>44495.47157294357</v>
      </c>
      <c r="H489" s="4" t="str">
        <f t="shared" si="22"/>
        <v>Beber</v>
      </c>
      <c r="I489">
        <f t="shared" si="23"/>
        <v>1230</v>
      </c>
    </row>
    <row r="490" spans="1:9" x14ac:dyDescent="0.25">
      <c r="A490" t="str">
        <f t="shared" ca="1" si="21"/>
        <v>INSERT INTO kom_orders_meta (pedido,meta,valor,cantidad,precio,creacion,categoria) VALUES ('39','producto','9','5','870','2021-12-21 04:16:37','Beber');</v>
      </c>
      <c r="B490" s="4">
        <v>39</v>
      </c>
      <c r="C490" s="4" t="s">
        <v>4</v>
      </c>
      <c r="D490" s="4">
        <v>9</v>
      </c>
      <c r="E490" s="4">
        <v>5</v>
      </c>
      <c r="F490" s="4">
        <v>870</v>
      </c>
      <c r="G490" s="4" cm="1">
        <f t="array" aca="1" ref="G490" ca="1">INDEX(Pedidos!F:F,'Pedido meta'!B490+1,1)</f>
        <v>44551.178209210811</v>
      </c>
      <c r="H490" s="4" t="str">
        <f t="shared" si="22"/>
        <v>Beber</v>
      </c>
      <c r="I490">
        <f t="shared" si="23"/>
        <v>4350</v>
      </c>
    </row>
    <row r="491" spans="1:9" x14ac:dyDescent="0.25">
      <c r="A491" t="str">
        <f t="shared" ca="1" si="21"/>
        <v>INSERT INTO kom_orders_meta (pedido,meta,valor,cantidad,precio,creacion,categoria) VALUES ('28','producto','7','7','90','2021-06-21 04:05:41','Beber');</v>
      </c>
      <c r="B491" s="4">
        <v>28</v>
      </c>
      <c r="C491" s="4" t="s">
        <v>4</v>
      </c>
      <c r="D491" s="4">
        <v>7</v>
      </c>
      <c r="E491" s="4">
        <v>7</v>
      </c>
      <c r="F491" s="4">
        <v>90</v>
      </c>
      <c r="G491" s="4" cm="1">
        <f t="array" aca="1" ref="G491" ca="1">INDEX(Pedidos!F:F,'Pedido meta'!B491+1,1)</f>
        <v>44368.170618419041</v>
      </c>
      <c r="H491" s="4" t="str">
        <f t="shared" si="22"/>
        <v>Beber</v>
      </c>
      <c r="I491">
        <f t="shared" si="23"/>
        <v>630</v>
      </c>
    </row>
    <row r="492" spans="1:9" x14ac:dyDescent="0.25">
      <c r="A492" t="str">
        <f t="shared" ca="1" si="21"/>
        <v>INSERT INTO kom_orders_meta (pedido,meta,valor,cantidad,precio,creacion,categoria) VALUES ('13','producto','8','11','75','2021-05-26 18:21:49','Beber');</v>
      </c>
      <c r="B492" s="4">
        <v>13</v>
      </c>
      <c r="C492" s="4" t="s">
        <v>4</v>
      </c>
      <c r="D492" s="4">
        <v>8</v>
      </c>
      <c r="E492" s="4">
        <v>11</v>
      </c>
      <c r="F492" s="4">
        <v>75</v>
      </c>
      <c r="G492" s="4" cm="1">
        <f t="array" aca="1" ref="G492" ca="1">INDEX(Pedidos!F:F,'Pedido meta'!B492+1,1)</f>
        <v>44342.765153215136</v>
      </c>
      <c r="H492" s="4" t="str">
        <f t="shared" si="22"/>
        <v>Beber</v>
      </c>
      <c r="I492">
        <f t="shared" si="23"/>
        <v>825</v>
      </c>
    </row>
    <row r="493" spans="1:9" x14ac:dyDescent="0.25">
      <c r="A493" t="str">
        <f t="shared" ca="1" si="21"/>
        <v>INSERT INTO kom_orders_meta (pedido,meta,valor,cantidad,precio,creacion,categoria) VALUES ('51','producto','3','5','55','2021-07-15 23:28:48','Beber');</v>
      </c>
      <c r="B493" s="4">
        <v>51</v>
      </c>
      <c r="C493" s="4" t="s">
        <v>4</v>
      </c>
      <c r="D493" s="4">
        <v>3</v>
      </c>
      <c r="E493" s="4">
        <v>5</v>
      </c>
      <c r="F493" s="4">
        <v>55</v>
      </c>
      <c r="G493" s="4" cm="1">
        <f t="array" aca="1" ref="G493" ca="1">INDEX(Pedidos!F:F,'Pedido meta'!B493+1,1)</f>
        <v>44392.978332352483</v>
      </c>
      <c r="H493" s="4" t="str">
        <f t="shared" si="22"/>
        <v>Beber</v>
      </c>
      <c r="I493">
        <f t="shared" si="23"/>
        <v>275</v>
      </c>
    </row>
    <row r="494" spans="1:9" x14ac:dyDescent="0.25">
      <c r="A494" t="str">
        <f t="shared" ca="1" si="21"/>
        <v>INSERT INTO kom_orders_meta (pedido,meta,valor,cantidad,precio,creacion,categoria) VALUES ('39','producto','10','11','1000','2021-12-21 04:16:37','Paquetes');</v>
      </c>
      <c r="B494" s="4">
        <v>39</v>
      </c>
      <c r="C494" s="4" t="s">
        <v>4</v>
      </c>
      <c r="D494" s="4">
        <v>10</v>
      </c>
      <c r="E494" s="4">
        <v>11</v>
      </c>
      <c r="F494" s="4">
        <v>1000</v>
      </c>
      <c r="G494" s="4" cm="1">
        <f t="array" aca="1" ref="G494" ca="1">INDEX(Pedidos!F:F,'Pedido meta'!B494+1,1)</f>
        <v>44551.178209210811</v>
      </c>
      <c r="H494" s="4" t="str">
        <f t="shared" si="22"/>
        <v>Paquetes</v>
      </c>
      <c r="I494">
        <f t="shared" si="23"/>
        <v>11000</v>
      </c>
    </row>
    <row r="495" spans="1:9" x14ac:dyDescent="0.25">
      <c r="A495" t="str">
        <f t="shared" ca="1" si="21"/>
        <v>INSERT INTO kom_orders_meta (pedido,meta,valor,cantidad,precio,creacion,categoria) VALUES ('15','producto','6','6','400','2021-09-06 22:19:23','Comer');</v>
      </c>
      <c r="B495" s="4">
        <v>15</v>
      </c>
      <c r="C495" s="4" t="s">
        <v>4</v>
      </c>
      <c r="D495" s="4">
        <v>6</v>
      </c>
      <c r="E495" s="4">
        <v>6</v>
      </c>
      <c r="F495" s="4">
        <v>400</v>
      </c>
      <c r="G495" s="4" cm="1">
        <f t="array" aca="1" ref="G495" ca="1">INDEX(Pedidos!F:F,'Pedido meta'!B495+1,1)</f>
        <v>44445.93013276987</v>
      </c>
      <c r="H495" s="4" t="str">
        <f t="shared" si="22"/>
        <v>Comer</v>
      </c>
      <c r="I495">
        <f t="shared" si="23"/>
        <v>2400</v>
      </c>
    </row>
    <row r="496" spans="1:9" x14ac:dyDescent="0.25">
      <c r="A496" t="str">
        <f t="shared" ca="1" si="21"/>
        <v>INSERT INTO kom_orders_meta (pedido,meta,valor,cantidad,precio,creacion,categoria) VALUES ('1','producto','1','4','23.31','2021-10-21 09:52:54','Comer');</v>
      </c>
      <c r="B496" s="4">
        <v>1</v>
      </c>
      <c r="C496" s="4" t="s">
        <v>4</v>
      </c>
      <c r="D496" s="4">
        <v>1</v>
      </c>
      <c r="E496" s="4">
        <v>4</v>
      </c>
      <c r="F496" s="4">
        <v>23.31</v>
      </c>
      <c r="G496" s="4" cm="1">
        <f t="array" aca="1" ref="G496" ca="1">INDEX(Pedidos!F:F,'Pedido meta'!B496+1,1)</f>
        <v>44490.411737061491</v>
      </c>
      <c r="H496" s="4" t="str">
        <f t="shared" si="22"/>
        <v>Comer</v>
      </c>
      <c r="I496">
        <f t="shared" si="23"/>
        <v>93.24</v>
      </c>
    </row>
    <row r="497" spans="1:9" x14ac:dyDescent="0.25">
      <c r="A497" t="str">
        <f t="shared" ca="1" si="21"/>
        <v>INSERT INTO kom_orders_meta (pedido,meta,valor,cantidad,precio,creacion,categoria) VALUES ('36','producto','8','2','75','2021-08-04 16:18:56','Beber');</v>
      </c>
      <c r="B497" s="4">
        <v>36</v>
      </c>
      <c r="C497" s="4" t="s">
        <v>4</v>
      </c>
      <c r="D497" s="4">
        <v>8</v>
      </c>
      <c r="E497" s="4">
        <v>2</v>
      </c>
      <c r="F497" s="4">
        <v>75</v>
      </c>
      <c r="G497" s="4" cm="1">
        <f t="array" aca="1" ref="G497" ca="1">INDEX(Pedidos!F:F,'Pedido meta'!B497+1,1)</f>
        <v>44412.679809617293</v>
      </c>
      <c r="H497" s="4" t="str">
        <f t="shared" si="22"/>
        <v>Beber</v>
      </c>
      <c r="I497">
        <f t="shared" si="23"/>
        <v>150</v>
      </c>
    </row>
    <row r="498" spans="1:9" x14ac:dyDescent="0.25">
      <c r="A498" t="str">
        <f t="shared" ca="1" si="21"/>
        <v>INSERT INTO kom_orders_meta (pedido,meta,valor,cantidad,precio,creacion,categoria) VALUES ('10','producto','6','5','400','2021-09-21 06:52:33','Comer');</v>
      </c>
      <c r="B498" s="4">
        <v>10</v>
      </c>
      <c r="C498" s="4" t="s">
        <v>4</v>
      </c>
      <c r="D498" s="4">
        <v>6</v>
      </c>
      <c r="E498" s="4">
        <v>5</v>
      </c>
      <c r="F498" s="4">
        <v>400</v>
      </c>
      <c r="G498" s="4" cm="1">
        <f t="array" aca="1" ref="G498" ca="1">INDEX(Pedidos!F:F,'Pedido meta'!B498+1,1)</f>
        <v>44460.286491209568</v>
      </c>
      <c r="H498" s="4" t="str">
        <f t="shared" si="22"/>
        <v>Comer</v>
      </c>
      <c r="I498">
        <f t="shared" si="23"/>
        <v>2000</v>
      </c>
    </row>
    <row r="499" spans="1:9" x14ac:dyDescent="0.25">
      <c r="A499" t="str">
        <f t="shared" ca="1" si="21"/>
        <v>INSERT INTO kom_orders_meta (pedido,meta,valor,cantidad,precio,creacion,categoria) VALUES ('26','producto','6','3','400','2021-09-24 17:02:54','Comer');</v>
      </c>
      <c r="B499" s="4">
        <v>26</v>
      </c>
      <c r="C499" s="4" t="s">
        <v>4</v>
      </c>
      <c r="D499" s="4">
        <v>6</v>
      </c>
      <c r="E499" s="4">
        <v>3</v>
      </c>
      <c r="F499" s="4">
        <v>400</v>
      </c>
      <c r="G499" s="4" cm="1">
        <f t="array" aca="1" ref="G499" ca="1">INDEX(Pedidos!F:F,'Pedido meta'!B499+1,1)</f>
        <v>44463.710352594346</v>
      </c>
      <c r="H499" s="4" t="str">
        <f t="shared" si="22"/>
        <v>Comer</v>
      </c>
      <c r="I499">
        <f t="shared" si="23"/>
        <v>1200</v>
      </c>
    </row>
    <row r="500" spans="1:9" x14ac:dyDescent="0.25">
      <c r="A500" t="str">
        <f t="shared" ca="1" si="21"/>
        <v>INSERT INTO kom_orders_meta (pedido,meta,valor,cantidad,precio,creacion,categoria) VALUES ('54','producto','8','12','75','2021-09-19 06:54:50','Beber');</v>
      </c>
      <c r="B500" s="4">
        <v>54</v>
      </c>
      <c r="C500" s="4" t="s">
        <v>4</v>
      </c>
      <c r="D500" s="4">
        <v>8</v>
      </c>
      <c r="E500" s="4">
        <v>12</v>
      </c>
      <c r="F500" s="4">
        <v>75</v>
      </c>
      <c r="G500" s="4" cm="1">
        <f t="array" aca="1" ref="G500" ca="1">INDEX(Pedidos!F:F,'Pedido meta'!B500+1,1)</f>
        <v>44458.288080946135</v>
      </c>
      <c r="H500" s="4" t="str">
        <f t="shared" si="22"/>
        <v>Beber</v>
      </c>
      <c r="I500">
        <f t="shared" si="23"/>
        <v>900</v>
      </c>
    </row>
    <row r="501" spans="1:9" x14ac:dyDescent="0.25">
      <c r="A501" t="str">
        <f t="shared" ca="1" si="21"/>
        <v>INSERT INTO kom_orders_meta (pedido,meta,valor,cantidad,precio,creacion,categoria) VALUES ('90','producto','4','4','123','2021-11-17 14:31:09','Beber');</v>
      </c>
      <c r="B501" s="4">
        <v>90</v>
      </c>
      <c r="C501" s="4" t="s">
        <v>4</v>
      </c>
      <c r="D501" s="4">
        <v>4</v>
      </c>
      <c r="E501" s="4">
        <v>4</v>
      </c>
      <c r="F501" s="4">
        <v>123</v>
      </c>
      <c r="G501" s="4" cm="1">
        <f t="array" aca="1" ref="G501" ca="1">INDEX(Pedidos!F:F,'Pedido meta'!B501+1,1)</f>
        <v>44517.604962516132</v>
      </c>
      <c r="H501" s="4" t="str">
        <f t="shared" si="22"/>
        <v>Beber</v>
      </c>
      <c r="I501">
        <f t="shared" si="23"/>
        <v>492</v>
      </c>
    </row>
    <row r="502" spans="1:9" x14ac:dyDescent="0.25">
      <c r="A502" t="str">
        <f t="shared" ca="1" si="21"/>
        <v>INSERT INTO kom_orders_meta (pedido,meta,valor,cantidad,precio,creacion,categoria) VALUES ('32','producto','1','5','23.31','2021-11-26 10:33:03','Comer');</v>
      </c>
      <c r="B502" s="4">
        <v>32</v>
      </c>
      <c r="C502" s="4" t="s">
        <v>4</v>
      </c>
      <c r="D502" s="4">
        <v>1</v>
      </c>
      <c r="E502" s="4">
        <v>5</v>
      </c>
      <c r="F502" s="4">
        <v>23.31</v>
      </c>
      <c r="G502" s="4" cm="1">
        <f t="array" aca="1" ref="G502" ca="1">INDEX(Pedidos!F:F,'Pedido meta'!B502+1,1)</f>
        <v>44526.439621936886</v>
      </c>
      <c r="H502" s="4" t="str">
        <f t="shared" si="22"/>
        <v>Comer</v>
      </c>
      <c r="I502">
        <f t="shared" si="23"/>
        <v>116.55</v>
      </c>
    </row>
    <row r="503" spans="1:9" x14ac:dyDescent="0.25">
      <c r="A503" t="str">
        <f t="shared" ca="1" si="21"/>
        <v>INSERT INTO kom_orders_meta (pedido,meta,valor,cantidad,precio,creacion,categoria) VALUES ('68','producto','6','8','400','2021-08-12 06:50:11','Comer');</v>
      </c>
      <c r="B503" s="4">
        <v>68</v>
      </c>
      <c r="C503" s="4" t="s">
        <v>4</v>
      </c>
      <c r="D503" s="4">
        <v>6</v>
      </c>
      <c r="E503" s="4">
        <v>8</v>
      </c>
      <c r="F503" s="4">
        <v>400</v>
      </c>
      <c r="G503" s="4" cm="1">
        <f t="array" aca="1" ref="G503" ca="1">INDEX(Pedidos!F:F,'Pedido meta'!B503+1,1)</f>
        <v>44420.284844379748</v>
      </c>
      <c r="H503" s="4" t="str">
        <f t="shared" si="22"/>
        <v>Comer</v>
      </c>
      <c r="I503">
        <f t="shared" si="23"/>
        <v>3200</v>
      </c>
    </row>
    <row r="504" spans="1:9" x14ac:dyDescent="0.25">
      <c r="A504" t="str">
        <f t="shared" ca="1" si="21"/>
        <v>INSERT INTO kom_orders_meta (pedido,meta,valor,cantidad,precio,creacion,categoria) VALUES ('14','producto','9','12','870','2021-09-07 13:55:51','Beber');</v>
      </c>
      <c r="B504" s="4">
        <v>14</v>
      </c>
      <c r="C504" s="4" t="s">
        <v>4</v>
      </c>
      <c r="D504" s="4">
        <v>9</v>
      </c>
      <c r="E504" s="4">
        <v>12</v>
      </c>
      <c r="F504" s="4">
        <v>870</v>
      </c>
      <c r="G504" s="4" cm="1">
        <f t="array" aca="1" ref="G504" ca="1">INDEX(Pedidos!F:F,'Pedido meta'!B504+1,1)</f>
        <v>44446.580446337008</v>
      </c>
      <c r="H504" s="4" t="str">
        <f t="shared" si="22"/>
        <v>Beber</v>
      </c>
      <c r="I504">
        <f t="shared" si="23"/>
        <v>10440</v>
      </c>
    </row>
    <row r="505" spans="1:9" x14ac:dyDescent="0.25">
      <c r="A505" t="str">
        <f t="shared" ca="1" si="21"/>
        <v>INSERT INTO kom_orders_meta (pedido,meta,valor,cantidad,precio,creacion,categoria) VALUES ('65','producto','10','3','1000','2021-06-22 10:38:10','Paquetes');</v>
      </c>
      <c r="B505" s="4">
        <v>65</v>
      </c>
      <c r="C505" s="4" t="s">
        <v>4</v>
      </c>
      <c r="D505" s="4">
        <v>10</v>
      </c>
      <c r="E505" s="4">
        <v>3</v>
      </c>
      <c r="F505" s="4">
        <v>1000</v>
      </c>
      <c r="G505" s="4" cm="1">
        <f t="array" aca="1" ref="G505" ca="1">INDEX(Pedidos!F:F,'Pedido meta'!B505+1,1)</f>
        <v>44369.44317060367</v>
      </c>
      <c r="H505" s="4" t="str">
        <f t="shared" si="22"/>
        <v>Paquetes</v>
      </c>
      <c r="I505">
        <f t="shared" si="23"/>
        <v>3000</v>
      </c>
    </row>
    <row r="506" spans="1:9" x14ac:dyDescent="0.25">
      <c r="A506" t="str">
        <f t="shared" ca="1" si="21"/>
        <v>INSERT INTO kom_orders_meta (pedido,meta,valor,cantidad,precio,creacion,categoria) VALUES ('56','producto','4','2','123','2021-05-19 08:56:25','Beber');</v>
      </c>
      <c r="B506" s="4">
        <v>56</v>
      </c>
      <c r="C506" s="4" t="s">
        <v>4</v>
      </c>
      <c r="D506" s="4">
        <v>4</v>
      </c>
      <c r="E506" s="4">
        <v>2</v>
      </c>
      <c r="F506" s="4">
        <v>123</v>
      </c>
      <c r="G506" s="4" cm="1">
        <f t="array" aca="1" ref="G506" ca="1">INDEX(Pedidos!F:F,'Pedido meta'!B506+1,1)</f>
        <v>44335.372514270377</v>
      </c>
      <c r="H506" s="4" t="str">
        <f t="shared" si="22"/>
        <v>Beber</v>
      </c>
      <c r="I506">
        <f t="shared" si="23"/>
        <v>246</v>
      </c>
    </row>
    <row r="507" spans="1:9" x14ac:dyDescent="0.25">
      <c r="A507" t="str">
        <f t="shared" ca="1" si="21"/>
        <v>INSERT INTO kom_orders_meta (pedido,meta,valor,cantidad,precio,creacion,categoria) VALUES ('75','producto','9','8','870','2021-06-27 20:42:59','Beber');</v>
      </c>
      <c r="B507" s="4">
        <v>75</v>
      </c>
      <c r="C507" s="4" t="s">
        <v>4</v>
      </c>
      <c r="D507" s="4">
        <v>9</v>
      </c>
      <c r="E507" s="4">
        <v>8</v>
      </c>
      <c r="F507" s="4">
        <v>870</v>
      </c>
      <c r="G507" s="4" cm="1">
        <f t="array" aca="1" ref="G507" ca="1">INDEX(Pedidos!F:F,'Pedido meta'!B507+1,1)</f>
        <v>44374.863179698405</v>
      </c>
      <c r="H507" s="4" t="str">
        <f t="shared" si="22"/>
        <v>Beber</v>
      </c>
      <c r="I507">
        <f t="shared" si="23"/>
        <v>6960</v>
      </c>
    </row>
    <row r="508" spans="1:9" x14ac:dyDescent="0.25">
      <c r="A508" t="str">
        <f t="shared" ca="1" si="21"/>
        <v>INSERT INTO kom_orders_meta (pedido,meta,valor,cantidad,precio,creacion,categoria) VALUES ('62','producto','5','4','100','2021-05-26 05:17:03','Paquetes');</v>
      </c>
      <c r="B508" s="4">
        <v>62</v>
      </c>
      <c r="C508" s="4" t="s">
        <v>4</v>
      </c>
      <c r="D508" s="4">
        <v>5</v>
      </c>
      <c r="E508" s="4">
        <v>4</v>
      </c>
      <c r="F508" s="4">
        <v>100</v>
      </c>
      <c r="G508" s="4" cm="1">
        <f t="array" aca="1" ref="G508" ca="1">INDEX(Pedidos!F:F,'Pedido meta'!B508+1,1)</f>
        <v>44342.22017668144</v>
      </c>
      <c r="H508" s="4" t="str">
        <f t="shared" si="22"/>
        <v>Paquetes</v>
      </c>
      <c r="I508">
        <f t="shared" si="23"/>
        <v>400</v>
      </c>
    </row>
    <row r="509" spans="1:9" x14ac:dyDescent="0.25">
      <c r="A509" t="str">
        <f t="shared" ca="1" si="21"/>
        <v>INSERT INTO kom_orders_meta (pedido,meta,valor,cantidad,precio,creacion,categoria) VALUES ('83','producto','5','2','100','2021-09-04 11:00:53','Paquetes');</v>
      </c>
      <c r="B509" s="4">
        <v>83</v>
      </c>
      <c r="C509" s="4" t="s">
        <v>4</v>
      </c>
      <c r="D509" s="4">
        <v>5</v>
      </c>
      <c r="E509" s="4">
        <v>2</v>
      </c>
      <c r="F509" s="4">
        <v>100</v>
      </c>
      <c r="G509" s="4" cm="1">
        <f t="array" aca="1" ref="G509" ca="1">INDEX(Pedidos!F:F,'Pedido meta'!B509+1,1)</f>
        <v>44443.458942623627</v>
      </c>
      <c r="H509" s="4" t="str">
        <f t="shared" si="22"/>
        <v>Paquetes</v>
      </c>
      <c r="I509">
        <f t="shared" si="23"/>
        <v>200</v>
      </c>
    </row>
    <row r="510" spans="1:9" x14ac:dyDescent="0.25">
      <c r="A510" t="str">
        <f t="shared" ca="1" si="21"/>
        <v>INSERT INTO kom_orders_meta (pedido,meta,valor,cantidad,precio,creacion,categoria) VALUES ('44','producto','8','12','75','2022-01-30 22:51:33','Beber');</v>
      </c>
      <c r="B510" s="4">
        <v>44</v>
      </c>
      <c r="C510" s="4" t="s">
        <v>4</v>
      </c>
      <c r="D510" s="4">
        <v>8</v>
      </c>
      <c r="E510" s="4">
        <v>12</v>
      </c>
      <c r="F510" s="4">
        <v>75</v>
      </c>
      <c r="G510" s="4" cm="1">
        <f t="array" aca="1" ref="G510" ca="1">INDEX(Pedidos!F:F,'Pedido meta'!B510+1,1)</f>
        <v>44591.952469756463</v>
      </c>
      <c r="H510" s="4" t="str">
        <f t="shared" si="22"/>
        <v>Beber</v>
      </c>
      <c r="I510">
        <f t="shared" si="23"/>
        <v>900</v>
      </c>
    </row>
    <row r="511" spans="1:9" x14ac:dyDescent="0.25">
      <c r="A511" t="str">
        <f t="shared" ca="1" si="21"/>
        <v>INSERT INTO kom_orders_meta (pedido,meta,valor,cantidad,precio,creacion,categoria) VALUES ('71','producto','2','11','200','2021-10-29 15:23:07','Beber');</v>
      </c>
      <c r="B511" s="4">
        <v>71</v>
      </c>
      <c r="C511" s="4" t="s">
        <v>4</v>
      </c>
      <c r="D511" s="4">
        <v>2</v>
      </c>
      <c r="E511" s="4">
        <v>11</v>
      </c>
      <c r="F511" s="4">
        <v>200</v>
      </c>
      <c r="G511" s="4" cm="1">
        <f t="array" aca="1" ref="G511" ca="1">INDEX(Pedidos!F:F,'Pedido meta'!B511+1,1)</f>
        <v>44498.641047901656</v>
      </c>
      <c r="H511" s="4" t="str">
        <f t="shared" si="22"/>
        <v>Beber</v>
      </c>
      <c r="I511">
        <f t="shared" si="23"/>
        <v>2200</v>
      </c>
    </row>
    <row r="512" spans="1:9" x14ac:dyDescent="0.25">
      <c r="A512" t="str">
        <f t="shared" ca="1" si="21"/>
        <v>INSERT INTO kom_orders_meta (pedido,meta,valor,cantidad,precio,creacion,categoria) VALUES ('10','producto','8','11','75','2021-09-21 06:52:33','Beber');</v>
      </c>
      <c r="B512" s="4">
        <v>10</v>
      </c>
      <c r="C512" s="4" t="s">
        <v>4</v>
      </c>
      <c r="D512" s="4">
        <v>8</v>
      </c>
      <c r="E512" s="4">
        <v>11</v>
      </c>
      <c r="F512" s="4">
        <v>75</v>
      </c>
      <c r="G512" s="4" cm="1">
        <f t="array" aca="1" ref="G512" ca="1">INDEX(Pedidos!F:F,'Pedido meta'!B512+1,1)</f>
        <v>44460.286491209568</v>
      </c>
      <c r="H512" s="4" t="str">
        <f t="shared" si="22"/>
        <v>Beber</v>
      </c>
      <c r="I512">
        <f t="shared" si="23"/>
        <v>825</v>
      </c>
    </row>
    <row r="513" spans="1:9" x14ac:dyDescent="0.25">
      <c r="A513" t="str">
        <f t="shared" ca="1" si="21"/>
        <v>INSERT INTO kom_orders_meta (pedido,meta,valor,cantidad,precio,creacion,categoria) VALUES ('45','producto','10','1','1000','2021-05-23 10:02:51','Paquetes');</v>
      </c>
      <c r="B513" s="4">
        <v>45</v>
      </c>
      <c r="C513" s="4" t="s">
        <v>4</v>
      </c>
      <c r="D513" s="4">
        <v>10</v>
      </c>
      <c r="E513" s="4">
        <v>1</v>
      </c>
      <c r="F513" s="4">
        <v>1000</v>
      </c>
      <c r="G513" s="4" cm="1">
        <f t="array" aca="1" ref="G513" ca="1">INDEX(Pedidos!F:F,'Pedido meta'!B513+1,1)</f>
        <v>44339.418645137579</v>
      </c>
      <c r="H513" s="4" t="str">
        <f t="shared" si="22"/>
        <v>Paquetes</v>
      </c>
      <c r="I513">
        <f t="shared" si="23"/>
        <v>1000</v>
      </c>
    </row>
    <row r="514" spans="1:9" x14ac:dyDescent="0.25">
      <c r="A514" t="str">
        <f t="shared" ca="1" si="21"/>
        <v>INSERT INTO kom_orders_meta (pedido,meta,valor,cantidad,precio,creacion,categoria) VALUES ('95','producto','10','7','1000','2021-08-15 21:59:06','Paquetes');</v>
      </c>
      <c r="B514" s="4">
        <v>95</v>
      </c>
      <c r="C514" s="4" t="s">
        <v>4</v>
      </c>
      <c r="D514" s="4">
        <v>10</v>
      </c>
      <c r="E514" s="4">
        <v>7</v>
      </c>
      <c r="F514" s="4">
        <v>1000</v>
      </c>
      <c r="G514" s="4" cm="1">
        <f t="array" aca="1" ref="G514" ca="1">INDEX(Pedidos!F:F,'Pedido meta'!B514+1,1)</f>
        <v>44423.91604698445</v>
      </c>
      <c r="H514" s="4" t="str">
        <f t="shared" si="22"/>
        <v>Paquetes</v>
      </c>
      <c r="I514">
        <f t="shared" si="23"/>
        <v>7000</v>
      </c>
    </row>
    <row r="515" spans="1:9" x14ac:dyDescent="0.25">
      <c r="A515" t="str">
        <f t="shared" ref="A515:A578" ca="1" si="24">"INSERT INTO "&amp;A$1&amp;" ("&amp;IF(B515="","",B$1)&amp;IF(C515="","",","&amp;C$1)&amp;IF(D515="","",","&amp;D$1)&amp;IF(E515="","",","&amp;E$1)&amp;IF(F515="","",","&amp;F$1)&amp;IF(G515="","",","&amp;G$1)&amp;IF(H515="","",","&amp;H$1)&amp;") VALUES ("&amp;IF(B515="","","'"&amp;B515&amp;"'")&amp;IF(C515="","",",'"&amp;C515&amp;"'")&amp;IF(D515="","",",'"&amp;D515&amp;"'")&amp;IF(E515="","",",'"&amp;E515&amp;"'")&amp;IF(F515="","",",'"&amp;F515&amp;"'")&amp;IF(G515="","",",'"&amp;TEXT(G515,"aaaa-mm-dd hh:mm:ss")&amp;"'")&amp;IF(H515="","",",'"&amp;H515&amp;"'")&amp;");"</f>
        <v>INSERT INTO kom_orders_meta (pedido,meta,valor,cantidad,precio,creacion,categoria) VALUES ('92','producto','7','12','90','2021-12-26 02:04:29','Beber');</v>
      </c>
      <c r="B515" s="4">
        <v>92</v>
      </c>
      <c r="C515" s="4" t="s">
        <v>4</v>
      </c>
      <c r="D515" s="4">
        <v>7</v>
      </c>
      <c r="E515" s="4">
        <v>12</v>
      </c>
      <c r="F515" s="4">
        <v>90</v>
      </c>
      <c r="G515" s="4" cm="1">
        <f t="array" aca="1" ref="G515" ca="1">INDEX(Pedidos!F:F,'Pedido meta'!B515+1,1)</f>
        <v>44556.086446628055</v>
      </c>
      <c r="H515" s="4" t="str">
        <f t="shared" ref="H515:H578" si="25">VLOOKUP(D515,$K$2:$M$11,3,FALSE)</f>
        <v>Beber</v>
      </c>
      <c r="I515">
        <f t="shared" ref="I515:I578" si="26">E515*F515</f>
        <v>1080</v>
      </c>
    </row>
    <row r="516" spans="1:9" x14ac:dyDescent="0.25">
      <c r="A516" t="str">
        <f t="shared" ca="1" si="24"/>
        <v>INSERT INTO kom_orders_meta (pedido,meta,valor,cantidad,precio,creacion,categoria) VALUES ('3','producto','5','3','100','2021-07-14 03:35:05','Paquetes');</v>
      </c>
      <c r="B516" s="4">
        <v>3</v>
      </c>
      <c r="C516" s="4" t="s">
        <v>4</v>
      </c>
      <c r="D516" s="4">
        <v>5</v>
      </c>
      <c r="E516" s="4">
        <v>3</v>
      </c>
      <c r="F516" s="4">
        <v>100</v>
      </c>
      <c r="G516" s="4" cm="1">
        <f t="array" aca="1" ref="G516" ca="1">INDEX(Pedidos!F:F,'Pedido meta'!B516+1,1)</f>
        <v>44391.149362297394</v>
      </c>
      <c r="H516" s="4" t="str">
        <f t="shared" si="25"/>
        <v>Paquetes</v>
      </c>
      <c r="I516">
        <f t="shared" si="26"/>
        <v>300</v>
      </c>
    </row>
    <row r="517" spans="1:9" x14ac:dyDescent="0.25">
      <c r="A517" t="str">
        <f t="shared" ca="1" si="24"/>
        <v>INSERT INTO kom_orders_meta (pedido,meta,valor,cantidad,precio,creacion,categoria) VALUES ('4','producto','3','12','55','2022-01-16 15:40:30','Beber');</v>
      </c>
      <c r="B517" s="4">
        <v>4</v>
      </c>
      <c r="C517" s="4" t="s">
        <v>4</v>
      </c>
      <c r="D517" s="4">
        <v>3</v>
      </c>
      <c r="E517" s="4">
        <v>12</v>
      </c>
      <c r="F517" s="4">
        <v>55</v>
      </c>
      <c r="G517" s="4" cm="1">
        <f t="array" aca="1" ref="G517" ca="1">INDEX(Pedidos!F:F,'Pedido meta'!B517+1,1)</f>
        <v>44577.65312305322</v>
      </c>
      <c r="H517" s="4" t="str">
        <f t="shared" si="25"/>
        <v>Beber</v>
      </c>
      <c r="I517">
        <f t="shared" si="26"/>
        <v>660</v>
      </c>
    </row>
    <row r="518" spans="1:9" x14ac:dyDescent="0.25">
      <c r="A518" t="str">
        <f t="shared" ca="1" si="24"/>
        <v>INSERT INTO kom_orders_meta (pedido,meta,valor,cantidad,precio,creacion,categoria) VALUES ('66','producto','3','6','55','2021-12-18 09:48:14','Beber');</v>
      </c>
      <c r="B518" s="4">
        <v>66</v>
      </c>
      <c r="C518" s="4" t="s">
        <v>4</v>
      </c>
      <c r="D518" s="4">
        <v>3</v>
      </c>
      <c r="E518" s="4">
        <v>6</v>
      </c>
      <c r="F518" s="4">
        <v>55</v>
      </c>
      <c r="G518" s="4" cm="1">
        <f t="array" aca="1" ref="G518" ca="1">INDEX(Pedidos!F:F,'Pedido meta'!B518+1,1)</f>
        <v>44548.408497989534</v>
      </c>
      <c r="H518" s="4" t="str">
        <f t="shared" si="25"/>
        <v>Beber</v>
      </c>
      <c r="I518">
        <f t="shared" si="26"/>
        <v>330</v>
      </c>
    </row>
    <row r="519" spans="1:9" x14ac:dyDescent="0.25">
      <c r="A519" t="str">
        <f t="shared" ca="1" si="24"/>
        <v>INSERT INTO kom_orders_meta (pedido,meta,valor,cantidad,precio,creacion,categoria) VALUES ('82','producto','3','12','55','2021-11-11 02:06:36','Beber');</v>
      </c>
      <c r="B519" s="4">
        <v>82</v>
      </c>
      <c r="C519" s="4" t="s">
        <v>4</v>
      </c>
      <c r="D519" s="4">
        <v>3</v>
      </c>
      <c r="E519" s="4">
        <v>12</v>
      </c>
      <c r="F519" s="4">
        <v>55</v>
      </c>
      <c r="G519" s="4" cm="1">
        <f t="array" aca="1" ref="G519" ca="1">INDEX(Pedidos!F:F,'Pedido meta'!B519+1,1)</f>
        <v>44511.087915215991</v>
      </c>
      <c r="H519" s="4" t="str">
        <f t="shared" si="25"/>
        <v>Beber</v>
      </c>
      <c r="I519">
        <f t="shared" si="26"/>
        <v>660</v>
      </c>
    </row>
    <row r="520" spans="1:9" x14ac:dyDescent="0.25">
      <c r="A520" t="str">
        <f t="shared" ca="1" si="24"/>
        <v>INSERT INTO kom_orders_meta (pedido,meta,valor,cantidad,precio,creacion,categoria) VALUES ('20','producto','9','2','870','2021-10-08 14:41:09','Beber');</v>
      </c>
      <c r="B520" s="4">
        <v>20</v>
      </c>
      <c r="C520" s="4" t="s">
        <v>4</v>
      </c>
      <c r="D520" s="4">
        <v>9</v>
      </c>
      <c r="E520" s="4">
        <v>2</v>
      </c>
      <c r="F520" s="4">
        <v>870</v>
      </c>
      <c r="G520" s="4" cm="1">
        <f t="array" aca="1" ref="G520" ca="1">INDEX(Pedidos!F:F,'Pedido meta'!B520+1,1)</f>
        <v>44477.611915005247</v>
      </c>
      <c r="H520" s="4" t="str">
        <f t="shared" si="25"/>
        <v>Beber</v>
      </c>
      <c r="I520">
        <f t="shared" si="26"/>
        <v>1740</v>
      </c>
    </row>
    <row r="521" spans="1:9" x14ac:dyDescent="0.25">
      <c r="A521" t="str">
        <f t="shared" ca="1" si="24"/>
        <v>INSERT INTO kom_orders_meta (pedido,meta,valor,cantidad,precio,creacion,categoria) VALUES ('99','producto','4','10','123','2021-12-13 10:54:32','Beber');</v>
      </c>
      <c r="B521" s="4">
        <v>99</v>
      </c>
      <c r="C521" s="4" t="s">
        <v>4</v>
      </c>
      <c r="D521" s="4">
        <v>4</v>
      </c>
      <c r="E521" s="4">
        <v>10</v>
      </c>
      <c r="F521" s="4">
        <v>123</v>
      </c>
      <c r="G521" s="4" cm="1">
        <f t="array" aca="1" ref="G521" ca="1">INDEX(Pedidos!F:F,'Pedido meta'!B521+1,1)</f>
        <v>44543.454541079554</v>
      </c>
      <c r="H521" s="4" t="str">
        <f t="shared" si="25"/>
        <v>Beber</v>
      </c>
      <c r="I521">
        <f t="shared" si="26"/>
        <v>1230</v>
      </c>
    </row>
    <row r="522" spans="1:9" x14ac:dyDescent="0.25">
      <c r="A522" t="str">
        <f t="shared" ca="1" si="24"/>
        <v>INSERT INTO kom_orders_meta (pedido,meta,valor,cantidad,precio,creacion,categoria) VALUES ('35','producto','2','1','200','2021-12-30 22:26:59','Beber');</v>
      </c>
      <c r="B522" s="4">
        <v>35</v>
      </c>
      <c r="C522" s="4" t="s">
        <v>4</v>
      </c>
      <c r="D522" s="4">
        <v>2</v>
      </c>
      <c r="E522" s="4">
        <v>1</v>
      </c>
      <c r="F522" s="4">
        <v>200</v>
      </c>
      <c r="G522" s="4" cm="1">
        <f t="array" aca="1" ref="G522" ca="1">INDEX(Pedidos!F:F,'Pedido meta'!B522+1,1)</f>
        <v>44560.93540150646</v>
      </c>
      <c r="H522" s="4" t="str">
        <f t="shared" si="25"/>
        <v>Beber</v>
      </c>
      <c r="I522">
        <f t="shared" si="26"/>
        <v>200</v>
      </c>
    </row>
    <row r="523" spans="1:9" x14ac:dyDescent="0.25">
      <c r="A523" t="str">
        <f t="shared" ca="1" si="24"/>
        <v>INSERT INTO kom_orders_meta (pedido,meta,valor,cantidad,precio,creacion,categoria) VALUES ('2','producto','9','12','870','2021-07-25 07:25:51','Beber');</v>
      </c>
      <c r="B523" s="4">
        <v>2</v>
      </c>
      <c r="C523" s="4" t="s">
        <v>4</v>
      </c>
      <c r="D523" s="4">
        <v>9</v>
      </c>
      <c r="E523" s="4">
        <v>12</v>
      </c>
      <c r="F523" s="4">
        <v>870</v>
      </c>
      <c r="G523" s="4" cm="1">
        <f t="array" aca="1" ref="G523" ca="1">INDEX(Pedidos!F:F,'Pedido meta'!B523+1,1)</f>
        <v>44402.309616822786</v>
      </c>
      <c r="H523" s="4" t="str">
        <f t="shared" si="25"/>
        <v>Beber</v>
      </c>
      <c r="I523">
        <f t="shared" si="26"/>
        <v>10440</v>
      </c>
    </row>
    <row r="524" spans="1:9" x14ac:dyDescent="0.25">
      <c r="A524" t="str">
        <f t="shared" ca="1" si="24"/>
        <v>INSERT INTO kom_orders_meta (pedido,meta,valor,cantidad,precio,creacion,categoria) VALUES ('40','producto','7','8','90','2021-05-26 13:21:09','Beber');</v>
      </c>
      <c r="B524" s="4">
        <v>40</v>
      </c>
      <c r="C524" s="4" t="s">
        <v>4</v>
      </c>
      <c r="D524" s="4">
        <v>7</v>
      </c>
      <c r="E524" s="4">
        <v>8</v>
      </c>
      <c r="F524" s="4">
        <v>90</v>
      </c>
      <c r="G524" s="4" cm="1">
        <f t="array" aca="1" ref="G524" ca="1">INDEX(Pedidos!F:F,'Pedido meta'!B524+1,1)</f>
        <v>44342.556358991475</v>
      </c>
      <c r="H524" s="4" t="str">
        <f t="shared" si="25"/>
        <v>Beber</v>
      </c>
      <c r="I524">
        <f t="shared" si="26"/>
        <v>720</v>
      </c>
    </row>
    <row r="525" spans="1:9" x14ac:dyDescent="0.25">
      <c r="A525" t="str">
        <f t="shared" ca="1" si="24"/>
        <v>INSERT INTO kom_orders_meta (pedido,meta,valor,cantidad,precio,creacion,categoria) VALUES ('84','producto','10','2','1000','2021-12-16 04:50:52','Paquetes');</v>
      </c>
      <c r="B525" s="4">
        <v>84</v>
      </c>
      <c r="C525" s="4" t="s">
        <v>4</v>
      </c>
      <c r="D525" s="4">
        <v>10</v>
      </c>
      <c r="E525" s="4">
        <v>2</v>
      </c>
      <c r="F525" s="4">
        <v>1000</v>
      </c>
      <c r="G525" s="4" cm="1">
        <f t="array" aca="1" ref="G525" ca="1">INDEX(Pedidos!F:F,'Pedido meta'!B525+1,1)</f>
        <v>44546.201985864114</v>
      </c>
      <c r="H525" s="4" t="str">
        <f t="shared" si="25"/>
        <v>Paquetes</v>
      </c>
      <c r="I525">
        <f t="shared" si="26"/>
        <v>2000</v>
      </c>
    </row>
    <row r="526" spans="1:9" x14ac:dyDescent="0.25">
      <c r="A526" t="str">
        <f t="shared" ca="1" si="24"/>
        <v>INSERT INTO kom_orders_meta (pedido,meta,valor,cantidad,precio,creacion,categoria) VALUES ('22','producto','4','10','123','2021-11-07 02:44:30','Beber');</v>
      </c>
      <c r="B526" s="4">
        <v>22</v>
      </c>
      <c r="C526" s="4" t="s">
        <v>4</v>
      </c>
      <c r="D526" s="4">
        <v>4</v>
      </c>
      <c r="E526" s="4">
        <v>10</v>
      </c>
      <c r="F526" s="4">
        <v>123</v>
      </c>
      <c r="G526" s="4" cm="1">
        <f t="array" aca="1" ref="G526" ca="1">INDEX(Pedidos!F:F,'Pedido meta'!B526+1,1)</f>
        <v>44507.114239352588</v>
      </c>
      <c r="H526" s="4" t="str">
        <f t="shared" si="25"/>
        <v>Beber</v>
      </c>
      <c r="I526">
        <f t="shared" si="26"/>
        <v>1230</v>
      </c>
    </row>
    <row r="527" spans="1:9" x14ac:dyDescent="0.25">
      <c r="A527" t="str">
        <f t="shared" ca="1" si="24"/>
        <v>INSERT INTO kom_orders_meta (pedido,meta,valor,cantidad,precio,creacion,categoria) VALUES ('57','producto','6','6','400','2022-01-10 10:08:55','Comer');</v>
      </c>
      <c r="B527" s="4">
        <v>57</v>
      </c>
      <c r="C527" s="4" t="s">
        <v>4</v>
      </c>
      <c r="D527" s="4">
        <v>6</v>
      </c>
      <c r="E527" s="4">
        <v>6</v>
      </c>
      <c r="F527" s="4">
        <v>400</v>
      </c>
      <c r="G527" s="4" cm="1">
        <f t="array" aca="1" ref="G527" ca="1">INDEX(Pedidos!F:F,'Pedido meta'!B527+1,1)</f>
        <v>44571.422856067366</v>
      </c>
      <c r="H527" s="4" t="str">
        <f t="shared" si="25"/>
        <v>Comer</v>
      </c>
      <c r="I527">
        <f t="shared" si="26"/>
        <v>2400</v>
      </c>
    </row>
    <row r="528" spans="1:9" x14ac:dyDescent="0.25">
      <c r="A528" t="str">
        <f t="shared" ca="1" si="24"/>
        <v>INSERT INTO kom_orders_meta (pedido,meta,valor,cantidad,precio,creacion,categoria) VALUES ('24','producto','3','11','55','2021-06-22 16:23:04','Beber');</v>
      </c>
      <c r="B528" s="4">
        <v>24</v>
      </c>
      <c r="C528" s="4" t="s">
        <v>4</v>
      </c>
      <c r="D528" s="4">
        <v>3</v>
      </c>
      <c r="E528" s="4">
        <v>11</v>
      </c>
      <c r="F528" s="4">
        <v>55</v>
      </c>
      <c r="G528" s="4" cm="1">
        <f t="array" aca="1" ref="G528" ca="1">INDEX(Pedidos!F:F,'Pedido meta'!B528+1,1)</f>
        <v>44369.682682529441</v>
      </c>
      <c r="H528" s="4" t="str">
        <f t="shared" si="25"/>
        <v>Beber</v>
      </c>
      <c r="I528">
        <f t="shared" si="26"/>
        <v>605</v>
      </c>
    </row>
    <row r="529" spans="1:9" x14ac:dyDescent="0.25">
      <c r="A529" t="str">
        <f t="shared" ca="1" si="24"/>
        <v>INSERT INTO kom_orders_meta (pedido,meta,valor,cantidad,precio,creacion,categoria) VALUES ('78','producto','10','12','1000','2021-12-21 04:03:55','Paquetes');</v>
      </c>
      <c r="B529" s="4">
        <v>78</v>
      </c>
      <c r="C529" s="4" t="s">
        <v>4</v>
      </c>
      <c r="D529" s="4">
        <v>10</v>
      </c>
      <c r="E529" s="4">
        <v>12</v>
      </c>
      <c r="F529" s="4">
        <v>1000</v>
      </c>
      <c r="G529" s="4" cm="1">
        <f t="array" aca="1" ref="G529" ca="1">INDEX(Pedidos!F:F,'Pedido meta'!B529+1,1)</f>
        <v>44551.169385509136</v>
      </c>
      <c r="H529" s="4" t="str">
        <f t="shared" si="25"/>
        <v>Paquetes</v>
      </c>
      <c r="I529">
        <f t="shared" si="26"/>
        <v>12000</v>
      </c>
    </row>
    <row r="530" spans="1:9" x14ac:dyDescent="0.25">
      <c r="A530" t="str">
        <f t="shared" ca="1" si="24"/>
        <v>INSERT INTO kom_orders_meta (pedido,meta,valor,cantidad,precio,creacion,categoria) VALUES ('83','producto','10','7','1000','2021-09-04 11:00:53','Paquetes');</v>
      </c>
      <c r="B530" s="4">
        <v>83</v>
      </c>
      <c r="C530" s="4" t="s">
        <v>4</v>
      </c>
      <c r="D530" s="4">
        <v>10</v>
      </c>
      <c r="E530" s="4">
        <v>7</v>
      </c>
      <c r="F530" s="4">
        <v>1000</v>
      </c>
      <c r="G530" s="4" cm="1">
        <f t="array" aca="1" ref="G530" ca="1">INDEX(Pedidos!F:F,'Pedido meta'!B530+1,1)</f>
        <v>44443.458942623627</v>
      </c>
      <c r="H530" s="4" t="str">
        <f t="shared" si="25"/>
        <v>Paquetes</v>
      </c>
      <c r="I530">
        <f t="shared" si="26"/>
        <v>7000</v>
      </c>
    </row>
    <row r="531" spans="1:9" x14ac:dyDescent="0.25">
      <c r="A531" t="str">
        <f t="shared" ca="1" si="24"/>
        <v>INSERT INTO kom_orders_meta (pedido,meta,valor,cantidad,precio,creacion,categoria) VALUES ('71','producto','6','7','400','2021-10-29 15:23:07','Comer');</v>
      </c>
      <c r="B531" s="4">
        <v>71</v>
      </c>
      <c r="C531" s="4" t="s">
        <v>4</v>
      </c>
      <c r="D531" s="4">
        <v>6</v>
      </c>
      <c r="E531" s="4">
        <v>7</v>
      </c>
      <c r="F531" s="4">
        <v>400</v>
      </c>
      <c r="G531" s="4" cm="1">
        <f t="array" aca="1" ref="G531" ca="1">INDEX(Pedidos!F:F,'Pedido meta'!B531+1,1)</f>
        <v>44498.641047901656</v>
      </c>
      <c r="H531" s="4" t="str">
        <f t="shared" si="25"/>
        <v>Comer</v>
      </c>
      <c r="I531">
        <f t="shared" si="26"/>
        <v>2800</v>
      </c>
    </row>
    <row r="532" spans="1:9" x14ac:dyDescent="0.25">
      <c r="A532" t="str">
        <f t="shared" ca="1" si="24"/>
        <v>INSERT INTO kom_orders_meta (pedido,meta,valor,cantidad,precio,creacion,categoria) VALUES ('81','producto','10','10','1000','2021-11-17 16:13:50','Paquetes');</v>
      </c>
      <c r="B532" s="4">
        <v>81</v>
      </c>
      <c r="C532" s="4" t="s">
        <v>4</v>
      </c>
      <c r="D532" s="4">
        <v>10</v>
      </c>
      <c r="E532" s="4">
        <v>10</v>
      </c>
      <c r="F532" s="4">
        <v>1000</v>
      </c>
      <c r="G532" s="4" cm="1">
        <f t="array" aca="1" ref="G532" ca="1">INDEX(Pedidos!F:F,'Pedido meta'!B532+1,1)</f>
        <v>44517.676269175281</v>
      </c>
      <c r="H532" s="4" t="str">
        <f t="shared" si="25"/>
        <v>Paquetes</v>
      </c>
      <c r="I532">
        <f t="shared" si="26"/>
        <v>10000</v>
      </c>
    </row>
    <row r="533" spans="1:9" x14ac:dyDescent="0.25">
      <c r="A533" t="str">
        <f t="shared" ca="1" si="24"/>
        <v>INSERT INTO kom_orders_meta (pedido,meta,valor,cantidad,precio,creacion,categoria) VALUES ('98','producto','3','11','55','2021-09-13 16:29:01','Beber');</v>
      </c>
      <c r="B533" s="4">
        <v>98</v>
      </c>
      <c r="C533" s="4" t="s">
        <v>4</v>
      </c>
      <c r="D533" s="4">
        <v>3</v>
      </c>
      <c r="E533" s="4">
        <v>11</v>
      </c>
      <c r="F533" s="4">
        <v>55</v>
      </c>
      <c r="G533" s="4" cm="1">
        <f t="array" aca="1" ref="G533" ca="1">INDEX(Pedidos!F:F,'Pedido meta'!B533+1,1)</f>
        <v>44452.68681925955</v>
      </c>
      <c r="H533" s="4" t="str">
        <f t="shared" si="25"/>
        <v>Beber</v>
      </c>
      <c r="I533">
        <f t="shared" si="26"/>
        <v>605</v>
      </c>
    </row>
    <row r="534" spans="1:9" x14ac:dyDescent="0.25">
      <c r="A534" t="str">
        <f t="shared" ca="1" si="24"/>
        <v>INSERT INTO kom_orders_meta (pedido,meta,valor,cantidad,precio,creacion,categoria) VALUES ('31','producto','5','7','100','2021-11-16 20:00:34','Paquetes');</v>
      </c>
      <c r="B534" s="4">
        <v>31</v>
      </c>
      <c r="C534" s="4" t="s">
        <v>4</v>
      </c>
      <c r="D534" s="4">
        <v>5</v>
      </c>
      <c r="E534" s="4">
        <v>7</v>
      </c>
      <c r="F534" s="4">
        <v>100</v>
      </c>
      <c r="G534" s="4" cm="1">
        <f t="array" aca="1" ref="G534" ca="1">INDEX(Pedidos!F:F,'Pedido meta'!B534+1,1)</f>
        <v>44516.833730145896</v>
      </c>
      <c r="H534" s="4" t="str">
        <f t="shared" si="25"/>
        <v>Paquetes</v>
      </c>
      <c r="I534">
        <f t="shared" si="26"/>
        <v>700</v>
      </c>
    </row>
    <row r="535" spans="1:9" x14ac:dyDescent="0.25">
      <c r="A535" t="str">
        <f t="shared" ca="1" si="24"/>
        <v>INSERT INTO kom_orders_meta (pedido,meta,valor,cantidad,precio,creacion,categoria) VALUES ('26','producto','10','9','1000','2021-09-24 17:02:54','Paquetes');</v>
      </c>
      <c r="B535" s="4">
        <v>26</v>
      </c>
      <c r="C535" s="4" t="s">
        <v>4</v>
      </c>
      <c r="D535" s="4">
        <v>10</v>
      </c>
      <c r="E535" s="4">
        <v>9</v>
      </c>
      <c r="F535" s="4">
        <v>1000</v>
      </c>
      <c r="G535" s="4" cm="1">
        <f t="array" aca="1" ref="G535" ca="1">INDEX(Pedidos!F:F,'Pedido meta'!B535+1,1)</f>
        <v>44463.710352594346</v>
      </c>
      <c r="H535" s="4" t="str">
        <f t="shared" si="25"/>
        <v>Paquetes</v>
      </c>
      <c r="I535">
        <f t="shared" si="26"/>
        <v>9000</v>
      </c>
    </row>
    <row r="536" spans="1:9" x14ac:dyDescent="0.25">
      <c r="A536" t="str">
        <f t="shared" ca="1" si="24"/>
        <v>INSERT INTO kom_orders_meta (pedido,meta,valor,cantidad,precio,creacion,categoria) VALUES ('13','producto','8','7','75','2021-05-26 18:21:49','Beber');</v>
      </c>
      <c r="B536" s="4">
        <v>13</v>
      </c>
      <c r="C536" s="4" t="s">
        <v>4</v>
      </c>
      <c r="D536" s="4">
        <v>8</v>
      </c>
      <c r="E536" s="4">
        <v>7</v>
      </c>
      <c r="F536" s="4">
        <v>75</v>
      </c>
      <c r="G536" s="4" cm="1">
        <f t="array" aca="1" ref="G536" ca="1">INDEX(Pedidos!F:F,'Pedido meta'!B536+1,1)</f>
        <v>44342.765153215136</v>
      </c>
      <c r="H536" s="4" t="str">
        <f t="shared" si="25"/>
        <v>Beber</v>
      </c>
      <c r="I536">
        <f t="shared" si="26"/>
        <v>525</v>
      </c>
    </row>
    <row r="537" spans="1:9" x14ac:dyDescent="0.25">
      <c r="A537" t="str">
        <f t="shared" ca="1" si="24"/>
        <v>INSERT INTO kom_orders_meta (pedido,meta,valor,cantidad,precio,creacion,categoria) VALUES ('76','producto','2','4','200','2021-08-10 23:33:51','Beber');</v>
      </c>
      <c r="B537" s="4">
        <v>76</v>
      </c>
      <c r="C537" s="4" t="s">
        <v>4</v>
      </c>
      <c r="D537" s="4">
        <v>2</v>
      </c>
      <c r="E537" s="4">
        <v>4</v>
      </c>
      <c r="F537" s="4">
        <v>200</v>
      </c>
      <c r="G537" s="4" cm="1">
        <f t="array" aca="1" ref="G537" ca="1">INDEX(Pedidos!F:F,'Pedido meta'!B537+1,1)</f>
        <v>44418.981842384026</v>
      </c>
      <c r="H537" s="4" t="str">
        <f t="shared" si="25"/>
        <v>Beber</v>
      </c>
      <c r="I537">
        <f t="shared" si="26"/>
        <v>800</v>
      </c>
    </row>
    <row r="538" spans="1:9" x14ac:dyDescent="0.25">
      <c r="A538" t="str">
        <f t="shared" ca="1" si="24"/>
        <v>INSERT INTO kom_orders_meta (pedido,meta,valor,cantidad,precio,creacion,categoria) VALUES ('66','producto','2','11','200','2021-12-18 09:48:14','Beber');</v>
      </c>
      <c r="B538" s="4">
        <v>66</v>
      </c>
      <c r="C538" s="4" t="s">
        <v>4</v>
      </c>
      <c r="D538" s="4">
        <v>2</v>
      </c>
      <c r="E538" s="4">
        <v>11</v>
      </c>
      <c r="F538" s="4">
        <v>200</v>
      </c>
      <c r="G538" s="4" cm="1">
        <f t="array" aca="1" ref="G538" ca="1">INDEX(Pedidos!F:F,'Pedido meta'!B538+1,1)</f>
        <v>44548.408497989534</v>
      </c>
      <c r="H538" s="4" t="str">
        <f t="shared" si="25"/>
        <v>Beber</v>
      </c>
      <c r="I538">
        <f t="shared" si="26"/>
        <v>2200</v>
      </c>
    </row>
    <row r="539" spans="1:9" x14ac:dyDescent="0.25">
      <c r="A539" t="str">
        <f t="shared" ca="1" si="24"/>
        <v>INSERT INTO kom_orders_meta (pedido,meta,valor,cantidad,precio,creacion,categoria) VALUES ('21','producto','9','12','870','2022-02-04 14:28:41','Beber');</v>
      </c>
      <c r="B539" s="4">
        <v>21</v>
      </c>
      <c r="C539" s="4" t="s">
        <v>4</v>
      </c>
      <c r="D539" s="4">
        <v>9</v>
      </c>
      <c r="E539" s="4">
        <v>12</v>
      </c>
      <c r="F539" s="4">
        <v>870</v>
      </c>
      <c r="G539" s="4" cm="1">
        <f t="array" aca="1" ref="G539" ca="1">INDEX(Pedidos!F:F,'Pedido meta'!B539+1,1)</f>
        <v>44596.603254693124</v>
      </c>
      <c r="H539" s="4" t="str">
        <f t="shared" si="25"/>
        <v>Beber</v>
      </c>
      <c r="I539">
        <f t="shared" si="26"/>
        <v>10440</v>
      </c>
    </row>
    <row r="540" spans="1:9" x14ac:dyDescent="0.25">
      <c r="A540" t="str">
        <f t="shared" ca="1" si="24"/>
        <v>INSERT INTO kom_orders_meta (pedido,meta,valor,cantidad,precio,creacion,categoria) VALUES ('33','producto','5','4','100','2021-11-02 05:57:52','Paquetes');</v>
      </c>
      <c r="B540" s="4">
        <v>33</v>
      </c>
      <c r="C540" s="4" t="s">
        <v>4</v>
      </c>
      <c r="D540" s="4">
        <v>5</v>
      </c>
      <c r="E540" s="4">
        <v>4</v>
      </c>
      <c r="F540" s="4">
        <v>100</v>
      </c>
      <c r="G540" s="4" cm="1">
        <f t="array" aca="1" ref="G540" ca="1">INDEX(Pedidos!F:F,'Pedido meta'!B540+1,1)</f>
        <v>44502.248523643219</v>
      </c>
      <c r="H540" s="4" t="str">
        <f t="shared" si="25"/>
        <v>Paquetes</v>
      </c>
      <c r="I540">
        <f t="shared" si="26"/>
        <v>400</v>
      </c>
    </row>
    <row r="541" spans="1:9" x14ac:dyDescent="0.25">
      <c r="A541" t="str">
        <f t="shared" ca="1" si="24"/>
        <v>INSERT INTO kom_orders_meta (pedido,meta,valor,cantidad,precio,creacion,categoria) VALUES ('54','producto','10','12','1000','2021-09-19 06:54:50','Paquetes');</v>
      </c>
      <c r="B541" s="4">
        <v>54</v>
      </c>
      <c r="C541" s="4" t="s">
        <v>4</v>
      </c>
      <c r="D541" s="4">
        <v>10</v>
      </c>
      <c r="E541" s="4">
        <v>12</v>
      </c>
      <c r="F541" s="4">
        <v>1000</v>
      </c>
      <c r="G541" s="4" cm="1">
        <f t="array" aca="1" ref="G541" ca="1">INDEX(Pedidos!F:F,'Pedido meta'!B541+1,1)</f>
        <v>44458.288080946135</v>
      </c>
      <c r="H541" s="4" t="str">
        <f t="shared" si="25"/>
        <v>Paquetes</v>
      </c>
      <c r="I541">
        <f t="shared" si="26"/>
        <v>12000</v>
      </c>
    </row>
    <row r="542" spans="1:9" x14ac:dyDescent="0.25">
      <c r="A542" t="str">
        <f t="shared" ca="1" si="24"/>
        <v>INSERT INTO kom_orders_meta (pedido,meta,valor,cantidad,precio,creacion,categoria) VALUES ('1','producto','2','3','200','2021-10-21 09:52:54','Beber');</v>
      </c>
      <c r="B542" s="4">
        <v>1</v>
      </c>
      <c r="C542" s="4" t="s">
        <v>4</v>
      </c>
      <c r="D542" s="4">
        <v>2</v>
      </c>
      <c r="E542" s="4">
        <v>3</v>
      </c>
      <c r="F542" s="4">
        <v>200</v>
      </c>
      <c r="G542" s="4" cm="1">
        <f t="array" aca="1" ref="G542" ca="1">INDEX(Pedidos!F:F,'Pedido meta'!B542+1,1)</f>
        <v>44490.411737061491</v>
      </c>
      <c r="H542" s="4" t="str">
        <f t="shared" si="25"/>
        <v>Beber</v>
      </c>
      <c r="I542">
        <f t="shared" si="26"/>
        <v>600</v>
      </c>
    </row>
    <row r="543" spans="1:9" x14ac:dyDescent="0.25">
      <c r="A543" t="str">
        <f t="shared" ca="1" si="24"/>
        <v>INSERT INTO kom_orders_meta (pedido,meta,valor,cantidad,precio,creacion,categoria) VALUES ('15','producto','2','10','200','2021-09-06 22:19:23','Beber');</v>
      </c>
      <c r="B543" s="4">
        <v>15</v>
      </c>
      <c r="C543" s="4" t="s">
        <v>4</v>
      </c>
      <c r="D543" s="4">
        <v>2</v>
      </c>
      <c r="E543" s="4">
        <v>10</v>
      </c>
      <c r="F543" s="4">
        <v>200</v>
      </c>
      <c r="G543" s="4" cm="1">
        <f t="array" aca="1" ref="G543" ca="1">INDEX(Pedidos!F:F,'Pedido meta'!B543+1,1)</f>
        <v>44445.93013276987</v>
      </c>
      <c r="H543" s="4" t="str">
        <f t="shared" si="25"/>
        <v>Beber</v>
      </c>
      <c r="I543">
        <f t="shared" si="26"/>
        <v>2000</v>
      </c>
    </row>
    <row r="544" spans="1:9" x14ac:dyDescent="0.25">
      <c r="A544" t="str">
        <f t="shared" ca="1" si="24"/>
        <v>INSERT INTO kom_orders_meta (pedido,meta,valor,cantidad,precio,creacion,categoria) VALUES ('90','producto','4','8','123','2021-11-17 14:31:09','Beber');</v>
      </c>
      <c r="B544" s="4">
        <v>90</v>
      </c>
      <c r="C544" s="4" t="s">
        <v>4</v>
      </c>
      <c r="D544" s="4">
        <v>4</v>
      </c>
      <c r="E544" s="4">
        <v>8</v>
      </c>
      <c r="F544" s="4">
        <v>123</v>
      </c>
      <c r="G544" s="4" cm="1">
        <f t="array" aca="1" ref="G544" ca="1">INDEX(Pedidos!F:F,'Pedido meta'!B544+1,1)</f>
        <v>44517.604962516132</v>
      </c>
      <c r="H544" s="4" t="str">
        <f t="shared" si="25"/>
        <v>Beber</v>
      </c>
      <c r="I544">
        <f t="shared" si="26"/>
        <v>984</v>
      </c>
    </row>
    <row r="545" spans="1:9" x14ac:dyDescent="0.25">
      <c r="A545" t="str">
        <f t="shared" ca="1" si="24"/>
        <v>INSERT INTO kom_orders_meta (pedido,meta,valor,cantidad,precio,creacion,categoria) VALUES ('5','producto','10','11','1000','2021-11-21 01:55:07','Paquetes');</v>
      </c>
      <c r="B545" s="4">
        <v>5</v>
      </c>
      <c r="C545" s="4" t="s">
        <v>4</v>
      </c>
      <c r="D545" s="4">
        <v>10</v>
      </c>
      <c r="E545" s="4">
        <v>11</v>
      </c>
      <c r="F545" s="4">
        <v>1000</v>
      </c>
      <c r="G545" s="4" cm="1">
        <f t="array" aca="1" ref="G545" ca="1">INDEX(Pedidos!F:F,'Pedido meta'!B545+1,1)</f>
        <v>44521.079940031748</v>
      </c>
      <c r="H545" s="4" t="str">
        <f t="shared" si="25"/>
        <v>Paquetes</v>
      </c>
      <c r="I545">
        <f t="shared" si="26"/>
        <v>11000</v>
      </c>
    </row>
    <row r="546" spans="1:9" x14ac:dyDescent="0.25">
      <c r="A546" t="str">
        <f t="shared" ca="1" si="24"/>
        <v>INSERT INTO kom_orders_meta (pedido,meta,valor,cantidad,precio,creacion,categoria) VALUES ('79','producto','9','3','870','2021-10-02 00:26:55','Beber');</v>
      </c>
      <c r="B546" s="4">
        <v>79</v>
      </c>
      <c r="C546" s="4" t="s">
        <v>4</v>
      </c>
      <c r="D546" s="4">
        <v>9</v>
      </c>
      <c r="E546" s="4">
        <v>3</v>
      </c>
      <c r="F546" s="4">
        <v>870</v>
      </c>
      <c r="G546" s="4" cm="1">
        <f t="array" aca="1" ref="G546" ca="1">INDEX(Pedidos!F:F,'Pedido meta'!B546+1,1)</f>
        <v>44471.018691010671</v>
      </c>
      <c r="H546" s="4" t="str">
        <f t="shared" si="25"/>
        <v>Beber</v>
      </c>
      <c r="I546">
        <f t="shared" si="26"/>
        <v>2610</v>
      </c>
    </row>
    <row r="547" spans="1:9" x14ac:dyDescent="0.25">
      <c r="A547" t="str">
        <f t="shared" ca="1" si="24"/>
        <v>INSERT INTO kom_orders_meta (pedido,meta,valor,cantidad,precio,creacion,categoria) VALUES ('54','producto','3','8','55','2021-09-19 06:54:50','Beber');</v>
      </c>
      <c r="B547" s="4">
        <v>54</v>
      </c>
      <c r="C547" s="4" t="s">
        <v>4</v>
      </c>
      <c r="D547" s="4">
        <v>3</v>
      </c>
      <c r="E547" s="4">
        <v>8</v>
      </c>
      <c r="F547" s="4">
        <v>55</v>
      </c>
      <c r="G547" s="4" cm="1">
        <f t="array" aca="1" ref="G547" ca="1">INDEX(Pedidos!F:F,'Pedido meta'!B547+1,1)</f>
        <v>44458.288080946135</v>
      </c>
      <c r="H547" s="4" t="str">
        <f t="shared" si="25"/>
        <v>Beber</v>
      </c>
      <c r="I547">
        <f t="shared" si="26"/>
        <v>440</v>
      </c>
    </row>
    <row r="548" spans="1:9" x14ac:dyDescent="0.25">
      <c r="A548" t="str">
        <f t="shared" ca="1" si="24"/>
        <v>INSERT INTO kom_orders_meta (pedido,meta,valor,cantidad,precio,creacion,categoria) VALUES ('98','producto','10','2','1000','2021-09-13 16:29:01','Paquetes');</v>
      </c>
      <c r="B548" s="4">
        <v>98</v>
      </c>
      <c r="C548" s="4" t="s">
        <v>4</v>
      </c>
      <c r="D548" s="4">
        <v>10</v>
      </c>
      <c r="E548" s="4">
        <v>2</v>
      </c>
      <c r="F548" s="4">
        <v>1000</v>
      </c>
      <c r="G548" s="4" cm="1">
        <f t="array" aca="1" ref="G548" ca="1">INDEX(Pedidos!F:F,'Pedido meta'!B548+1,1)</f>
        <v>44452.68681925955</v>
      </c>
      <c r="H548" s="4" t="str">
        <f t="shared" si="25"/>
        <v>Paquetes</v>
      </c>
      <c r="I548">
        <f t="shared" si="26"/>
        <v>2000</v>
      </c>
    </row>
    <row r="549" spans="1:9" x14ac:dyDescent="0.25">
      <c r="A549" t="str">
        <f t="shared" ca="1" si="24"/>
        <v>INSERT INTO kom_orders_meta (pedido,meta,valor,cantidad,precio,creacion,categoria) VALUES ('35','producto','5','7','100','2021-12-30 22:26:59','Paquetes');</v>
      </c>
      <c r="B549" s="4">
        <v>35</v>
      </c>
      <c r="C549" s="4" t="s">
        <v>4</v>
      </c>
      <c r="D549" s="4">
        <v>5</v>
      </c>
      <c r="E549" s="4">
        <v>7</v>
      </c>
      <c r="F549" s="4">
        <v>100</v>
      </c>
      <c r="G549" s="4" cm="1">
        <f t="array" aca="1" ref="G549" ca="1">INDEX(Pedidos!F:F,'Pedido meta'!B549+1,1)</f>
        <v>44560.93540150646</v>
      </c>
      <c r="H549" s="4" t="str">
        <f t="shared" si="25"/>
        <v>Paquetes</v>
      </c>
      <c r="I549">
        <f t="shared" si="26"/>
        <v>700</v>
      </c>
    </row>
    <row r="550" spans="1:9" x14ac:dyDescent="0.25">
      <c r="A550" t="str">
        <f t="shared" ca="1" si="24"/>
        <v>INSERT INTO kom_orders_meta (pedido,meta,valor,cantidad,precio,creacion,categoria) VALUES ('82','producto','9','7','870','2021-11-11 02:06:36','Beber');</v>
      </c>
      <c r="B550" s="4">
        <v>82</v>
      </c>
      <c r="C550" s="4" t="s">
        <v>4</v>
      </c>
      <c r="D550" s="4">
        <v>9</v>
      </c>
      <c r="E550" s="4">
        <v>7</v>
      </c>
      <c r="F550" s="4">
        <v>870</v>
      </c>
      <c r="G550" s="4" cm="1">
        <f t="array" aca="1" ref="G550" ca="1">INDEX(Pedidos!F:F,'Pedido meta'!B550+1,1)</f>
        <v>44511.087915215991</v>
      </c>
      <c r="H550" s="4" t="str">
        <f t="shared" si="25"/>
        <v>Beber</v>
      </c>
      <c r="I550">
        <f t="shared" si="26"/>
        <v>6090</v>
      </c>
    </row>
    <row r="551" spans="1:9" x14ac:dyDescent="0.25">
      <c r="A551" t="str">
        <f t="shared" ca="1" si="24"/>
        <v>INSERT INTO kom_orders_meta (pedido,meta,valor,cantidad,precio,creacion,categoria) VALUES ('84','producto','3','6','55','2021-12-16 04:50:52','Beber');</v>
      </c>
      <c r="B551" s="4">
        <v>84</v>
      </c>
      <c r="C551" s="4" t="s">
        <v>4</v>
      </c>
      <c r="D551" s="4">
        <v>3</v>
      </c>
      <c r="E551" s="4">
        <v>6</v>
      </c>
      <c r="F551" s="4">
        <v>55</v>
      </c>
      <c r="G551" s="4" cm="1">
        <f t="array" aca="1" ref="G551" ca="1">INDEX(Pedidos!F:F,'Pedido meta'!B551+1,1)</f>
        <v>44546.201985864114</v>
      </c>
      <c r="H551" s="4" t="str">
        <f t="shared" si="25"/>
        <v>Beber</v>
      </c>
      <c r="I551">
        <f t="shared" si="26"/>
        <v>330</v>
      </c>
    </row>
    <row r="552" spans="1:9" x14ac:dyDescent="0.25">
      <c r="A552" t="str">
        <f t="shared" ca="1" si="24"/>
        <v>INSERT INTO kom_orders_meta (pedido,meta,valor,cantidad,precio,creacion,categoria) VALUES ('98','producto','3','7','55','2021-09-13 16:29:01','Beber');</v>
      </c>
      <c r="B552" s="4">
        <v>98</v>
      </c>
      <c r="C552" s="4" t="s">
        <v>4</v>
      </c>
      <c r="D552" s="4">
        <v>3</v>
      </c>
      <c r="E552" s="4">
        <v>7</v>
      </c>
      <c r="F552" s="4">
        <v>55</v>
      </c>
      <c r="G552" s="4" cm="1">
        <f t="array" aca="1" ref="G552" ca="1">INDEX(Pedidos!F:F,'Pedido meta'!B552+1,1)</f>
        <v>44452.68681925955</v>
      </c>
      <c r="H552" s="4" t="str">
        <f t="shared" si="25"/>
        <v>Beber</v>
      </c>
      <c r="I552">
        <f t="shared" si="26"/>
        <v>385</v>
      </c>
    </row>
    <row r="553" spans="1:9" x14ac:dyDescent="0.25">
      <c r="A553" t="str">
        <f t="shared" ca="1" si="24"/>
        <v>INSERT INTO kom_orders_meta (pedido,meta,valor,cantidad,precio,creacion,categoria) VALUES ('99','producto','4','1','123','2021-12-13 10:54:32','Beber');</v>
      </c>
      <c r="B553" s="4">
        <v>99</v>
      </c>
      <c r="C553" s="4" t="s">
        <v>4</v>
      </c>
      <c r="D553" s="4">
        <v>4</v>
      </c>
      <c r="E553" s="4">
        <v>1</v>
      </c>
      <c r="F553" s="4">
        <v>123</v>
      </c>
      <c r="G553" s="4" cm="1">
        <f t="array" aca="1" ref="G553" ca="1">INDEX(Pedidos!F:F,'Pedido meta'!B553+1,1)</f>
        <v>44543.454541079554</v>
      </c>
      <c r="H553" s="4" t="str">
        <f t="shared" si="25"/>
        <v>Beber</v>
      </c>
      <c r="I553">
        <f t="shared" si="26"/>
        <v>123</v>
      </c>
    </row>
    <row r="554" spans="1:9" x14ac:dyDescent="0.25">
      <c r="A554" t="str">
        <f t="shared" ca="1" si="24"/>
        <v>INSERT INTO kom_orders_meta (pedido,meta,valor,cantidad,precio,creacion,categoria) VALUES ('86','producto','3','3','55','2021-08-12 03:04:39','Beber');</v>
      </c>
      <c r="B554" s="4">
        <v>86</v>
      </c>
      <c r="C554" s="4" t="s">
        <v>4</v>
      </c>
      <c r="D554" s="4">
        <v>3</v>
      </c>
      <c r="E554" s="4">
        <v>3</v>
      </c>
      <c r="F554" s="4">
        <v>55</v>
      </c>
      <c r="G554" s="4" cm="1">
        <f t="array" aca="1" ref="G554" ca="1">INDEX(Pedidos!F:F,'Pedido meta'!B554+1,1)</f>
        <v>44420.12823022846</v>
      </c>
      <c r="H554" s="4" t="str">
        <f t="shared" si="25"/>
        <v>Beber</v>
      </c>
      <c r="I554">
        <f t="shared" si="26"/>
        <v>165</v>
      </c>
    </row>
    <row r="555" spans="1:9" x14ac:dyDescent="0.25">
      <c r="A555" t="str">
        <f t="shared" ca="1" si="24"/>
        <v>INSERT INTO kom_orders_meta (pedido,meta,valor,cantidad,precio,creacion,categoria) VALUES ('95','producto','8','12','75','2021-08-15 21:59:06','Beber');</v>
      </c>
      <c r="B555" s="4">
        <v>95</v>
      </c>
      <c r="C555" s="4" t="s">
        <v>4</v>
      </c>
      <c r="D555" s="4">
        <v>8</v>
      </c>
      <c r="E555" s="4">
        <v>12</v>
      </c>
      <c r="F555" s="4">
        <v>75</v>
      </c>
      <c r="G555" s="4" cm="1">
        <f t="array" aca="1" ref="G555" ca="1">INDEX(Pedidos!F:F,'Pedido meta'!B555+1,1)</f>
        <v>44423.91604698445</v>
      </c>
      <c r="H555" s="4" t="str">
        <f t="shared" si="25"/>
        <v>Beber</v>
      </c>
      <c r="I555">
        <f t="shared" si="26"/>
        <v>900</v>
      </c>
    </row>
    <row r="556" spans="1:9" x14ac:dyDescent="0.25">
      <c r="A556" t="str">
        <f t="shared" ca="1" si="24"/>
        <v>INSERT INTO kom_orders_meta (pedido,meta,valor,cantidad,precio,creacion,categoria) VALUES ('3','producto','3','11','55','2021-07-14 03:35:05','Beber');</v>
      </c>
      <c r="B556" s="4">
        <v>3</v>
      </c>
      <c r="C556" s="4" t="s">
        <v>4</v>
      </c>
      <c r="D556" s="4">
        <v>3</v>
      </c>
      <c r="E556" s="4">
        <v>11</v>
      </c>
      <c r="F556" s="4">
        <v>55</v>
      </c>
      <c r="G556" s="4" cm="1">
        <f t="array" aca="1" ref="G556" ca="1">INDEX(Pedidos!F:F,'Pedido meta'!B556+1,1)</f>
        <v>44391.149362297394</v>
      </c>
      <c r="H556" s="4" t="str">
        <f t="shared" si="25"/>
        <v>Beber</v>
      </c>
      <c r="I556">
        <f t="shared" si="26"/>
        <v>605</v>
      </c>
    </row>
    <row r="557" spans="1:9" x14ac:dyDescent="0.25">
      <c r="A557" t="str">
        <f t="shared" ca="1" si="24"/>
        <v>INSERT INTO kom_orders_meta (pedido,meta,valor,cantidad,precio,creacion,categoria) VALUES ('30','producto','1','7','23.31','2022-01-05 17:56:42','Comer');</v>
      </c>
      <c r="B557" s="4">
        <v>30</v>
      </c>
      <c r="C557" s="4" t="s">
        <v>4</v>
      </c>
      <c r="D557" s="4">
        <v>1</v>
      </c>
      <c r="E557" s="4">
        <v>7</v>
      </c>
      <c r="F557" s="4">
        <v>23.31</v>
      </c>
      <c r="G557" s="4" cm="1">
        <f t="array" aca="1" ref="G557" ca="1">INDEX(Pedidos!F:F,'Pedido meta'!B557+1,1)</f>
        <v>44566.747705535287</v>
      </c>
      <c r="H557" s="4" t="str">
        <f t="shared" si="25"/>
        <v>Comer</v>
      </c>
      <c r="I557">
        <f t="shared" si="26"/>
        <v>163.16999999999999</v>
      </c>
    </row>
    <row r="558" spans="1:9" x14ac:dyDescent="0.25">
      <c r="A558" t="str">
        <f t="shared" ca="1" si="24"/>
        <v>INSERT INTO kom_orders_meta (pedido,meta,valor,cantidad,precio,creacion,categoria) VALUES ('97','producto','4','7','123','2021-06-04 14:35:20','Beber');</v>
      </c>
      <c r="B558" s="4">
        <v>97</v>
      </c>
      <c r="C558" s="4" t="s">
        <v>4</v>
      </c>
      <c r="D558" s="4">
        <v>4</v>
      </c>
      <c r="E558" s="4">
        <v>7</v>
      </c>
      <c r="F558" s="4">
        <v>123</v>
      </c>
      <c r="G558" s="4" cm="1">
        <f t="array" aca="1" ref="G558" ca="1">INDEX(Pedidos!F:F,'Pedido meta'!B558+1,1)</f>
        <v>44351.607870097039</v>
      </c>
      <c r="H558" s="4" t="str">
        <f t="shared" si="25"/>
        <v>Beber</v>
      </c>
      <c r="I558">
        <f t="shared" si="26"/>
        <v>861</v>
      </c>
    </row>
    <row r="559" spans="1:9" x14ac:dyDescent="0.25">
      <c r="A559" t="str">
        <f t="shared" ca="1" si="24"/>
        <v>INSERT INTO kom_orders_meta (pedido,meta,valor,cantidad,precio,creacion,categoria) VALUES ('56','producto','8','10','75','2021-05-19 08:56:25','Beber');</v>
      </c>
      <c r="B559" s="4">
        <v>56</v>
      </c>
      <c r="C559" s="4" t="s">
        <v>4</v>
      </c>
      <c r="D559" s="4">
        <v>8</v>
      </c>
      <c r="E559" s="4">
        <v>10</v>
      </c>
      <c r="F559" s="4">
        <v>75</v>
      </c>
      <c r="G559" s="4" cm="1">
        <f t="array" aca="1" ref="G559" ca="1">INDEX(Pedidos!F:F,'Pedido meta'!B559+1,1)</f>
        <v>44335.372514270377</v>
      </c>
      <c r="H559" s="4" t="str">
        <f t="shared" si="25"/>
        <v>Beber</v>
      </c>
      <c r="I559">
        <f t="shared" si="26"/>
        <v>750</v>
      </c>
    </row>
    <row r="560" spans="1:9" x14ac:dyDescent="0.25">
      <c r="A560" t="str">
        <f t="shared" ca="1" si="24"/>
        <v>INSERT INTO kom_orders_meta (pedido,meta,valor,cantidad,precio,creacion,categoria) VALUES ('99','producto','2','9','200','2021-12-13 10:54:32','Beber');</v>
      </c>
      <c r="B560" s="4">
        <v>99</v>
      </c>
      <c r="C560" s="4" t="s">
        <v>4</v>
      </c>
      <c r="D560" s="4">
        <v>2</v>
      </c>
      <c r="E560" s="4">
        <v>9</v>
      </c>
      <c r="F560" s="4">
        <v>200</v>
      </c>
      <c r="G560" s="4" cm="1">
        <f t="array" aca="1" ref="G560" ca="1">INDEX(Pedidos!F:F,'Pedido meta'!B560+1,1)</f>
        <v>44543.454541079554</v>
      </c>
      <c r="H560" s="4" t="str">
        <f t="shared" si="25"/>
        <v>Beber</v>
      </c>
      <c r="I560">
        <f t="shared" si="26"/>
        <v>1800</v>
      </c>
    </row>
    <row r="561" spans="1:9" x14ac:dyDescent="0.25">
      <c r="A561" t="str">
        <f t="shared" ca="1" si="24"/>
        <v>INSERT INTO kom_orders_meta (pedido,meta,valor,cantidad,precio,creacion,categoria) VALUES ('61','producto','9','12','870','2021-08-14 21:04:03','Beber');</v>
      </c>
      <c r="B561" s="4">
        <v>61</v>
      </c>
      <c r="C561" s="4" t="s">
        <v>4</v>
      </c>
      <c r="D561" s="4">
        <v>9</v>
      </c>
      <c r="E561" s="4">
        <v>12</v>
      </c>
      <c r="F561" s="4">
        <v>870</v>
      </c>
      <c r="G561" s="4" cm="1">
        <f t="array" aca="1" ref="G561" ca="1">INDEX(Pedidos!F:F,'Pedido meta'!B561+1,1)</f>
        <v>44422.877807911107</v>
      </c>
      <c r="H561" s="4" t="str">
        <f t="shared" si="25"/>
        <v>Beber</v>
      </c>
      <c r="I561">
        <f t="shared" si="26"/>
        <v>10440</v>
      </c>
    </row>
    <row r="562" spans="1:9" x14ac:dyDescent="0.25">
      <c r="A562" t="str">
        <f t="shared" ca="1" si="24"/>
        <v>INSERT INTO kom_orders_meta (pedido,meta,valor,cantidad,precio,creacion,categoria) VALUES ('73','producto','10','2','1000','2021-05-22 10:22:08','Paquetes');</v>
      </c>
      <c r="B562" s="4">
        <v>73</v>
      </c>
      <c r="C562" s="4" t="s">
        <v>4</v>
      </c>
      <c r="D562" s="4">
        <v>10</v>
      </c>
      <c r="E562" s="4">
        <v>2</v>
      </c>
      <c r="F562" s="4">
        <v>1000</v>
      </c>
      <c r="G562" s="4" cm="1">
        <f t="array" aca="1" ref="G562" ca="1">INDEX(Pedidos!F:F,'Pedido meta'!B562+1,1)</f>
        <v>44338.432042237211</v>
      </c>
      <c r="H562" s="4" t="str">
        <f t="shared" si="25"/>
        <v>Paquetes</v>
      </c>
      <c r="I562">
        <f t="shared" si="26"/>
        <v>2000</v>
      </c>
    </row>
    <row r="563" spans="1:9" x14ac:dyDescent="0.25">
      <c r="A563" t="str">
        <f t="shared" ca="1" si="24"/>
        <v>INSERT INTO kom_orders_meta (pedido,meta,valor,cantidad,precio,creacion,categoria) VALUES ('78','producto','6','3','400','2021-12-21 04:03:55','Comer');</v>
      </c>
      <c r="B563" s="4">
        <v>78</v>
      </c>
      <c r="C563" s="4" t="s">
        <v>4</v>
      </c>
      <c r="D563" s="4">
        <v>6</v>
      </c>
      <c r="E563" s="4">
        <v>3</v>
      </c>
      <c r="F563" s="4">
        <v>400</v>
      </c>
      <c r="G563" s="4" cm="1">
        <f t="array" aca="1" ref="G563" ca="1">INDEX(Pedidos!F:F,'Pedido meta'!B563+1,1)</f>
        <v>44551.169385509136</v>
      </c>
      <c r="H563" s="4" t="str">
        <f t="shared" si="25"/>
        <v>Comer</v>
      </c>
      <c r="I563">
        <f t="shared" si="26"/>
        <v>1200</v>
      </c>
    </row>
    <row r="564" spans="1:9" x14ac:dyDescent="0.25">
      <c r="A564" t="str">
        <f t="shared" ca="1" si="24"/>
        <v>INSERT INTO kom_orders_meta (pedido,meta,valor,cantidad,precio,creacion,categoria) VALUES ('70','producto','6','10','400','2021-07-13 04:18:15','Comer');</v>
      </c>
      <c r="B564" s="4">
        <v>70</v>
      </c>
      <c r="C564" s="4" t="s">
        <v>4</v>
      </c>
      <c r="D564" s="4">
        <v>6</v>
      </c>
      <c r="E564" s="4">
        <v>10</v>
      </c>
      <c r="F564" s="4">
        <v>400</v>
      </c>
      <c r="G564" s="4" cm="1">
        <f t="array" aca="1" ref="G564" ca="1">INDEX(Pedidos!F:F,'Pedido meta'!B564+1,1)</f>
        <v>44390.179344448545</v>
      </c>
      <c r="H564" s="4" t="str">
        <f t="shared" si="25"/>
        <v>Comer</v>
      </c>
      <c r="I564">
        <f t="shared" si="26"/>
        <v>4000</v>
      </c>
    </row>
    <row r="565" spans="1:9" x14ac:dyDescent="0.25">
      <c r="A565" t="str">
        <f t="shared" ca="1" si="24"/>
        <v>INSERT INTO kom_orders_meta (pedido,meta,valor,cantidad,precio,creacion,categoria) VALUES ('39','producto','10','6','1000','2021-12-21 04:16:37','Paquetes');</v>
      </c>
      <c r="B565" s="4">
        <v>39</v>
      </c>
      <c r="C565" s="4" t="s">
        <v>4</v>
      </c>
      <c r="D565" s="4">
        <v>10</v>
      </c>
      <c r="E565" s="4">
        <v>6</v>
      </c>
      <c r="F565" s="4">
        <v>1000</v>
      </c>
      <c r="G565" s="4" cm="1">
        <f t="array" aca="1" ref="G565" ca="1">INDEX(Pedidos!F:F,'Pedido meta'!B565+1,1)</f>
        <v>44551.178209210811</v>
      </c>
      <c r="H565" s="4" t="str">
        <f t="shared" si="25"/>
        <v>Paquetes</v>
      </c>
      <c r="I565">
        <f t="shared" si="26"/>
        <v>6000</v>
      </c>
    </row>
    <row r="566" spans="1:9" x14ac:dyDescent="0.25">
      <c r="A566" t="str">
        <f t="shared" ca="1" si="24"/>
        <v>INSERT INTO kom_orders_meta (pedido,meta,valor,cantidad,precio,creacion,categoria) VALUES ('7','producto','8','3','75','2021-07-13 09:36:28','Beber');</v>
      </c>
      <c r="B566" s="4">
        <v>7</v>
      </c>
      <c r="C566" s="4" t="s">
        <v>4</v>
      </c>
      <c r="D566" s="4">
        <v>8</v>
      </c>
      <c r="E566" s="4">
        <v>3</v>
      </c>
      <c r="F566" s="4">
        <v>75</v>
      </c>
      <c r="G566" s="4" cm="1">
        <f t="array" aca="1" ref="G566" ca="1">INDEX(Pedidos!F:F,'Pedido meta'!B566+1,1)</f>
        <v>44390.400325251067</v>
      </c>
      <c r="H566" s="4" t="str">
        <f t="shared" si="25"/>
        <v>Beber</v>
      </c>
      <c r="I566">
        <f t="shared" si="26"/>
        <v>225</v>
      </c>
    </row>
    <row r="567" spans="1:9" x14ac:dyDescent="0.25">
      <c r="A567" t="str">
        <f t="shared" ca="1" si="24"/>
        <v>INSERT INTO kom_orders_meta (pedido,meta,valor,cantidad,precio,creacion,categoria) VALUES ('21','producto','10','1','1000','2022-02-04 14:28:41','Paquetes');</v>
      </c>
      <c r="B567" s="4">
        <v>21</v>
      </c>
      <c r="C567" s="4" t="s">
        <v>4</v>
      </c>
      <c r="D567" s="4">
        <v>10</v>
      </c>
      <c r="E567" s="4">
        <v>1</v>
      </c>
      <c r="F567" s="4">
        <v>1000</v>
      </c>
      <c r="G567" s="4" cm="1">
        <f t="array" aca="1" ref="G567" ca="1">INDEX(Pedidos!F:F,'Pedido meta'!B567+1,1)</f>
        <v>44596.603254693124</v>
      </c>
      <c r="H567" s="4" t="str">
        <f t="shared" si="25"/>
        <v>Paquetes</v>
      </c>
      <c r="I567">
        <f t="shared" si="26"/>
        <v>1000</v>
      </c>
    </row>
    <row r="568" spans="1:9" x14ac:dyDescent="0.25">
      <c r="A568" t="str">
        <f t="shared" ca="1" si="24"/>
        <v>INSERT INTO kom_orders_meta (pedido,meta,valor,cantidad,precio,creacion,categoria) VALUES ('96','producto','3','1','55','2021-11-27 19:52:53','Beber');</v>
      </c>
      <c r="B568" s="4">
        <v>96</v>
      </c>
      <c r="C568" s="4" t="s">
        <v>4</v>
      </c>
      <c r="D568" s="4">
        <v>3</v>
      </c>
      <c r="E568" s="4">
        <v>1</v>
      </c>
      <c r="F568" s="4">
        <v>55</v>
      </c>
      <c r="G568" s="4" cm="1">
        <f t="array" aca="1" ref="G568" ca="1">INDEX(Pedidos!F:F,'Pedido meta'!B568+1,1)</f>
        <v>44527.828393503383</v>
      </c>
      <c r="H568" s="4" t="str">
        <f t="shared" si="25"/>
        <v>Beber</v>
      </c>
      <c r="I568">
        <f t="shared" si="26"/>
        <v>55</v>
      </c>
    </row>
    <row r="569" spans="1:9" x14ac:dyDescent="0.25">
      <c r="A569" t="str">
        <f t="shared" ca="1" si="24"/>
        <v>INSERT INTO kom_orders_meta (pedido,meta,valor,cantidad,precio,creacion,categoria) VALUES ('54','producto','2','9','200','2021-09-19 06:54:50','Beber');</v>
      </c>
      <c r="B569" s="4">
        <v>54</v>
      </c>
      <c r="C569" s="4" t="s">
        <v>4</v>
      </c>
      <c r="D569" s="4">
        <v>2</v>
      </c>
      <c r="E569" s="4">
        <v>9</v>
      </c>
      <c r="F569" s="4">
        <v>200</v>
      </c>
      <c r="G569" s="4" cm="1">
        <f t="array" aca="1" ref="G569" ca="1">INDEX(Pedidos!F:F,'Pedido meta'!B569+1,1)</f>
        <v>44458.288080946135</v>
      </c>
      <c r="H569" s="4" t="str">
        <f t="shared" si="25"/>
        <v>Beber</v>
      </c>
      <c r="I569">
        <f t="shared" si="26"/>
        <v>1800</v>
      </c>
    </row>
    <row r="570" spans="1:9" x14ac:dyDescent="0.25">
      <c r="A570" t="str">
        <f t="shared" ca="1" si="24"/>
        <v>INSERT INTO kom_orders_meta (pedido,meta,valor,cantidad,precio,creacion,categoria) VALUES ('50','producto','7','9','90','2021-12-24 22:29:49','Beber');</v>
      </c>
      <c r="B570" s="4">
        <v>50</v>
      </c>
      <c r="C570" s="4" t="s">
        <v>4</v>
      </c>
      <c r="D570" s="4">
        <v>7</v>
      </c>
      <c r="E570" s="4">
        <v>9</v>
      </c>
      <c r="F570" s="4">
        <v>90</v>
      </c>
      <c r="G570" s="4" cm="1">
        <f t="array" aca="1" ref="G570" ca="1">INDEX(Pedidos!F:F,'Pedido meta'!B570+1,1)</f>
        <v>44554.937377946539</v>
      </c>
      <c r="H570" s="4" t="str">
        <f t="shared" si="25"/>
        <v>Beber</v>
      </c>
      <c r="I570">
        <f t="shared" si="26"/>
        <v>810</v>
      </c>
    </row>
    <row r="571" spans="1:9" x14ac:dyDescent="0.25">
      <c r="A571" t="str">
        <f t="shared" ca="1" si="24"/>
        <v>INSERT INTO kom_orders_meta (pedido,meta,valor,cantidad,precio,creacion,categoria) VALUES ('20','producto','6','4','400','2021-10-08 14:41:09','Comer');</v>
      </c>
      <c r="B571" s="4">
        <v>20</v>
      </c>
      <c r="C571" s="4" t="s">
        <v>4</v>
      </c>
      <c r="D571" s="4">
        <v>6</v>
      </c>
      <c r="E571" s="4">
        <v>4</v>
      </c>
      <c r="F571" s="4">
        <v>400</v>
      </c>
      <c r="G571" s="4" cm="1">
        <f t="array" aca="1" ref="G571" ca="1">INDEX(Pedidos!F:F,'Pedido meta'!B571+1,1)</f>
        <v>44477.611915005247</v>
      </c>
      <c r="H571" s="4" t="str">
        <f t="shared" si="25"/>
        <v>Comer</v>
      </c>
      <c r="I571">
        <f t="shared" si="26"/>
        <v>1600</v>
      </c>
    </row>
    <row r="572" spans="1:9" x14ac:dyDescent="0.25">
      <c r="A572" t="str">
        <f t="shared" ca="1" si="24"/>
        <v>INSERT INTO kom_orders_meta (pedido,meta,valor,cantidad,precio,creacion,categoria) VALUES ('88','producto','6','2','400','2021-05-28 17:04:46','Comer');</v>
      </c>
      <c r="B572" s="4">
        <v>88</v>
      </c>
      <c r="C572" s="4" t="s">
        <v>4</v>
      </c>
      <c r="D572" s="4">
        <v>6</v>
      </c>
      <c r="E572" s="4">
        <v>2</v>
      </c>
      <c r="F572" s="4">
        <v>400</v>
      </c>
      <c r="G572" s="4" cm="1">
        <f t="array" aca="1" ref="G572" ca="1">INDEX(Pedidos!F:F,'Pedido meta'!B572+1,1)</f>
        <v>44344.711640092457</v>
      </c>
      <c r="H572" s="4" t="str">
        <f t="shared" si="25"/>
        <v>Comer</v>
      </c>
      <c r="I572">
        <f t="shared" si="26"/>
        <v>800</v>
      </c>
    </row>
    <row r="573" spans="1:9" x14ac:dyDescent="0.25">
      <c r="A573" t="str">
        <f t="shared" ca="1" si="24"/>
        <v>INSERT INTO kom_orders_meta (pedido,meta,valor,cantidad,precio,creacion,categoria) VALUES ('16','producto','5','3','100','2021-06-01 21:54:03','Paquetes');</v>
      </c>
      <c r="B573" s="4">
        <v>16</v>
      </c>
      <c r="C573" s="4" t="s">
        <v>4</v>
      </c>
      <c r="D573" s="4">
        <v>5</v>
      </c>
      <c r="E573" s="4">
        <v>3</v>
      </c>
      <c r="F573" s="4">
        <v>100</v>
      </c>
      <c r="G573" s="4" cm="1">
        <f t="array" aca="1" ref="G573" ca="1">INDEX(Pedidos!F:F,'Pedido meta'!B573+1,1)</f>
        <v>44348.912533947281</v>
      </c>
      <c r="H573" s="4" t="str">
        <f t="shared" si="25"/>
        <v>Paquetes</v>
      </c>
      <c r="I573">
        <f t="shared" si="26"/>
        <v>300</v>
      </c>
    </row>
    <row r="574" spans="1:9" x14ac:dyDescent="0.25">
      <c r="A574" t="str">
        <f t="shared" ca="1" si="24"/>
        <v>INSERT INTO kom_orders_meta (pedido,meta,valor,cantidad,precio,creacion,categoria) VALUES ('50','producto','3','11','55','2021-12-24 22:29:49','Beber');</v>
      </c>
      <c r="B574" s="4">
        <v>50</v>
      </c>
      <c r="C574" s="4" t="s">
        <v>4</v>
      </c>
      <c r="D574" s="4">
        <v>3</v>
      </c>
      <c r="E574" s="4">
        <v>11</v>
      </c>
      <c r="F574" s="4">
        <v>55</v>
      </c>
      <c r="G574" s="4" cm="1">
        <f t="array" aca="1" ref="G574" ca="1">INDEX(Pedidos!F:F,'Pedido meta'!B574+1,1)</f>
        <v>44554.937377946539</v>
      </c>
      <c r="H574" s="4" t="str">
        <f t="shared" si="25"/>
        <v>Beber</v>
      </c>
      <c r="I574">
        <f t="shared" si="26"/>
        <v>605</v>
      </c>
    </row>
    <row r="575" spans="1:9" x14ac:dyDescent="0.25">
      <c r="A575" t="str">
        <f t="shared" ca="1" si="24"/>
        <v>INSERT INTO kom_orders_meta (pedido,meta,valor,cantidad,precio,creacion,categoria) VALUES ('92','producto','8','2','75','2021-12-26 02:04:29','Beber');</v>
      </c>
      <c r="B575" s="4">
        <v>92</v>
      </c>
      <c r="C575" s="4" t="s">
        <v>4</v>
      </c>
      <c r="D575" s="4">
        <v>8</v>
      </c>
      <c r="E575" s="4">
        <v>2</v>
      </c>
      <c r="F575" s="4">
        <v>75</v>
      </c>
      <c r="G575" s="4" cm="1">
        <f t="array" aca="1" ref="G575" ca="1">INDEX(Pedidos!F:F,'Pedido meta'!B575+1,1)</f>
        <v>44556.086446628055</v>
      </c>
      <c r="H575" s="4" t="str">
        <f t="shared" si="25"/>
        <v>Beber</v>
      </c>
      <c r="I575">
        <f t="shared" si="26"/>
        <v>150</v>
      </c>
    </row>
    <row r="576" spans="1:9" x14ac:dyDescent="0.25">
      <c r="A576" t="str">
        <f t="shared" ca="1" si="24"/>
        <v>INSERT INTO kom_orders_meta (pedido,meta,valor,cantidad,precio,creacion,categoria) VALUES ('5','producto','4','10','123','2021-11-21 01:55:07','Beber');</v>
      </c>
      <c r="B576" s="4">
        <v>5</v>
      </c>
      <c r="C576" s="4" t="s">
        <v>4</v>
      </c>
      <c r="D576" s="4">
        <v>4</v>
      </c>
      <c r="E576" s="4">
        <v>10</v>
      </c>
      <c r="F576" s="4">
        <v>123</v>
      </c>
      <c r="G576" s="4" cm="1">
        <f t="array" aca="1" ref="G576" ca="1">INDEX(Pedidos!F:F,'Pedido meta'!B576+1,1)</f>
        <v>44521.079940031748</v>
      </c>
      <c r="H576" s="4" t="str">
        <f t="shared" si="25"/>
        <v>Beber</v>
      </c>
      <c r="I576">
        <f t="shared" si="26"/>
        <v>1230</v>
      </c>
    </row>
    <row r="577" spans="1:9" x14ac:dyDescent="0.25">
      <c r="A577" t="str">
        <f t="shared" ca="1" si="24"/>
        <v>INSERT INTO kom_orders_meta (pedido,meta,valor,cantidad,precio,creacion,categoria) VALUES ('17','producto','4','2','123','2021-07-14 14:31:02','Beber');</v>
      </c>
      <c r="B577" s="4">
        <v>17</v>
      </c>
      <c r="C577" s="4" t="s">
        <v>4</v>
      </c>
      <c r="D577" s="4">
        <v>4</v>
      </c>
      <c r="E577" s="4">
        <v>2</v>
      </c>
      <c r="F577" s="4">
        <v>123</v>
      </c>
      <c r="G577" s="4" cm="1">
        <f t="array" aca="1" ref="G577" ca="1">INDEX(Pedidos!F:F,'Pedido meta'!B577+1,1)</f>
        <v>44391.604880252598</v>
      </c>
      <c r="H577" s="4" t="str">
        <f t="shared" si="25"/>
        <v>Beber</v>
      </c>
      <c r="I577">
        <f t="shared" si="26"/>
        <v>246</v>
      </c>
    </row>
    <row r="578" spans="1:9" x14ac:dyDescent="0.25">
      <c r="A578" t="str">
        <f t="shared" ca="1" si="24"/>
        <v>INSERT INTO kom_orders_meta (pedido,meta,valor,cantidad,precio,creacion,categoria) VALUES ('33','producto','5','11','100','2021-11-02 05:57:52','Paquetes');</v>
      </c>
      <c r="B578" s="4">
        <v>33</v>
      </c>
      <c r="C578" s="4" t="s">
        <v>4</v>
      </c>
      <c r="D578" s="4">
        <v>5</v>
      </c>
      <c r="E578" s="4">
        <v>11</v>
      </c>
      <c r="F578" s="4">
        <v>100</v>
      </c>
      <c r="G578" s="4" cm="1">
        <f t="array" aca="1" ref="G578" ca="1">INDEX(Pedidos!F:F,'Pedido meta'!B578+1,1)</f>
        <v>44502.248523643219</v>
      </c>
      <c r="H578" s="4" t="str">
        <f t="shared" si="25"/>
        <v>Paquetes</v>
      </c>
      <c r="I578">
        <f t="shared" si="26"/>
        <v>1100</v>
      </c>
    </row>
    <row r="579" spans="1:9" x14ac:dyDescent="0.25">
      <c r="A579" t="str">
        <f t="shared" ref="A579:A642" ca="1" si="27">"INSERT INTO "&amp;A$1&amp;" ("&amp;IF(B579="","",B$1)&amp;IF(C579="","",","&amp;C$1)&amp;IF(D579="","",","&amp;D$1)&amp;IF(E579="","",","&amp;E$1)&amp;IF(F579="","",","&amp;F$1)&amp;IF(G579="","",","&amp;G$1)&amp;IF(H579="","",","&amp;H$1)&amp;") VALUES ("&amp;IF(B579="","","'"&amp;B579&amp;"'")&amp;IF(C579="","",",'"&amp;C579&amp;"'")&amp;IF(D579="","",",'"&amp;D579&amp;"'")&amp;IF(E579="","",",'"&amp;E579&amp;"'")&amp;IF(F579="","",",'"&amp;F579&amp;"'")&amp;IF(G579="","",",'"&amp;TEXT(G579,"aaaa-mm-dd hh:mm:ss")&amp;"'")&amp;IF(H579="","",",'"&amp;H579&amp;"'")&amp;");"</f>
        <v>INSERT INTO kom_orders_meta (pedido,meta,valor,cantidad,precio,creacion,categoria) VALUES ('24','producto','7','7','90','2021-06-22 16:23:04','Beber');</v>
      </c>
      <c r="B579" s="4">
        <v>24</v>
      </c>
      <c r="C579" s="4" t="s">
        <v>4</v>
      </c>
      <c r="D579" s="4">
        <v>7</v>
      </c>
      <c r="E579" s="4">
        <v>7</v>
      </c>
      <c r="F579" s="4">
        <v>90</v>
      </c>
      <c r="G579" s="4" cm="1">
        <f t="array" aca="1" ref="G579" ca="1">INDEX(Pedidos!F:F,'Pedido meta'!B579+1,1)</f>
        <v>44369.682682529441</v>
      </c>
      <c r="H579" s="4" t="str">
        <f t="shared" ref="H579:H642" si="28">VLOOKUP(D579,$K$2:$M$11,3,FALSE)</f>
        <v>Beber</v>
      </c>
      <c r="I579">
        <f t="shared" ref="I579:I642" si="29">E579*F579</f>
        <v>630</v>
      </c>
    </row>
    <row r="580" spans="1:9" x14ac:dyDescent="0.25">
      <c r="A580" t="str">
        <f t="shared" ca="1" si="27"/>
        <v>INSERT INTO kom_orders_meta (pedido,meta,valor,cantidad,precio,creacion,categoria) VALUES ('3','producto','7','12','90','2021-07-14 03:35:05','Beber');</v>
      </c>
      <c r="B580" s="4">
        <v>3</v>
      </c>
      <c r="C580" s="4" t="s">
        <v>4</v>
      </c>
      <c r="D580" s="4">
        <v>7</v>
      </c>
      <c r="E580" s="4">
        <v>12</v>
      </c>
      <c r="F580" s="4">
        <v>90</v>
      </c>
      <c r="G580" s="4" cm="1">
        <f t="array" aca="1" ref="G580" ca="1">INDEX(Pedidos!F:F,'Pedido meta'!B580+1,1)</f>
        <v>44391.149362297394</v>
      </c>
      <c r="H580" s="4" t="str">
        <f t="shared" si="28"/>
        <v>Beber</v>
      </c>
      <c r="I580">
        <f t="shared" si="29"/>
        <v>1080</v>
      </c>
    </row>
    <row r="581" spans="1:9" x14ac:dyDescent="0.25">
      <c r="A581" t="str">
        <f t="shared" ca="1" si="27"/>
        <v>INSERT INTO kom_orders_meta (pedido,meta,valor,cantidad,precio,creacion,categoria) VALUES ('89','producto','2','10','200','2021-06-27 18:32:08','Beber');</v>
      </c>
      <c r="B581" s="4">
        <v>89</v>
      </c>
      <c r="C581" s="4" t="s">
        <v>4</v>
      </c>
      <c r="D581" s="4">
        <v>2</v>
      </c>
      <c r="E581" s="4">
        <v>10</v>
      </c>
      <c r="F581" s="4">
        <v>200</v>
      </c>
      <c r="G581" s="4" cm="1">
        <f t="array" aca="1" ref="G581" ca="1">INDEX(Pedidos!F:F,'Pedido meta'!B581+1,1)</f>
        <v>44374.772317076495</v>
      </c>
      <c r="H581" s="4" t="str">
        <f t="shared" si="28"/>
        <v>Beber</v>
      </c>
      <c r="I581">
        <f t="shared" si="29"/>
        <v>2000</v>
      </c>
    </row>
    <row r="582" spans="1:9" x14ac:dyDescent="0.25">
      <c r="A582" t="str">
        <f t="shared" ca="1" si="27"/>
        <v>INSERT INTO kom_orders_meta (pedido,meta,valor,cantidad,precio,creacion,categoria) VALUES ('8','producto','9','9','870','2021-11-03 05:39:02','Beber');</v>
      </c>
      <c r="B582" s="4">
        <v>8</v>
      </c>
      <c r="C582" s="4" t="s">
        <v>4</v>
      </c>
      <c r="D582" s="4">
        <v>9</v>
      </c>
      <c r="E582" s="4">
        <v>9</v>
      </c>
      <c r="F582" s="4">
        <v>870</v>
      </c>
      <c r="G582" s="4" cm="1">
        <f t="array" aca="1" ref="G582" ca="1">INDEX(Pedidos!F:F,'Pedido meta'!B582+1,1)</f>
        <v>44503.235445084676</v>
      </c>
      <c r="H582" s="4" t="str">
        <f t="shared" si="28"/>
        <v>Beber</v>
      </c>
      <c r="I582">
        <f t="shared" si="29"/>
        <v>7830</v>
      </c>
    </row>
    <row r="583" spans="1:9" x14ac:dyDescent="0.25">
      <c r="A583" t="str">
        <f t="shared" ca="1" si="27"/>
        <v>INSERT INTO kom_orders_meta (pedido,meta,valor,cantidad,precio,creacion,categoria) VALUES ('98','producto','1','3','23.31','2021-09-13 16:29:01','Comer');</v>
      </c>
      <c r="B583" s="4">
        <v>98</v>
      </c>
      <c r="C583" s="4" t="s">
        <v>4</v>
      </c>
      <c r="D583" s="4">
        <v>1</v>
      </c>
      <c r="E583" s="4">
        <v>3</v>
      </c>
      <c r="F583" s="4">
        <v>23.31</v>
      </c>
      <c r="G583" s="4" cm="1">
        <f t="array" aca="1" ref="G583" ca="1">INDEX(Pedidos!F:F,'Pedido meta'!B583+1,1)</f>
        <v>44452.68681925955</v>
      </c>
      <c r="H583" s="4" t="str">
        <f t="shared" si="28"/>
        <v>Comer</v>
      </c>
      <c r="I583">
        <f t="shared" si="29"/>
        <v>69.929999999999993</v>
      </c>
    </row>
    <row r="584" spans="1:9" x14ac:dyDescent="0.25">
      <c r="A584" t="str">
        <f t="shared" ca="1" si="27"/>
        <v>INSERT INTO kom_orders_meta (pedido,meta,valor,cantidad,precio,creacion,categoria) VALUES ('75','producto','5','5','100','2021-06-27 20:42:59','Paquetes');</v>
      </c>
      <c r="B584" s="4">
        <v>75</v>
      </c>
      <c r="C584" s="4" t="s">
        <v>4</v>
      </c>
      <c r="D584" s="4">
        <v>5</v>
      </c>
      <c r="E584" s="4">
        <v>5</v>
      </c>
      <c r="F584" s="4">
        <v>100</v>
      </c>
      <c r="G584" s="4" cm="1">
        <f t="array" aca="1" ref="G584" ca="1">INDEX(Pedidos!F:F,'Pedido meta'!B584+1,1)</f>
        <v>44374.863179698405</v>
      </c>
      <c r="H584" s="4" t="str">
        <f t="shared" si="28"/>
        <v>Paquetes</v>
      </c>
      <c r="I584">
        <f t="shared" si="29"/>
        <v>500</v>
      </c>
    </row>
    <row r="585" spans="1:9" x14ac:dyDescent="0.25">
      <c r="A585" t="str">
        <f t="shared" ca="1" si="27"/>
        <v>INSERT INTO kom_orders_meta (pedido,meta,valor,cantidad,precio,creacion,categoria) VALUES ('78','producto','8','7','75','2021-12-21 04:03:55','Beber');</v>
      </c>
      <c r="B585" s="4">
        <v>78</v>
      </c>
      <c r="C585" s="4" t="s">
        <v>4</v>
      </c>
      <c r="D585" s="4">
        <v>8</v>
      </c>
      <c r="E585" s="4">
        <v>7</v>
      </c>
      <c r="F585" s="4">
        <v>75</v>
      </c>
      <c r="G585" s="4" cm="1">
        <f t="array" aca="1" ref="G585" ca="1">INDEX(Pedidos!F:F,'Pedido meta'!B585+1,1)</f>
        <v>44551.169385509136</v>
      </c>
      <c r="H585" s="4" t="str">
        <f t="shared" si="28"/>
        <v>Beber</v>
      </c>
      <c r="I585">
        <f t="shared" si="29"/>
        <v>525</v>
      </c>
    </row>
    <row r="586" spans="1:9" x14ac:dyDescent="0.25">
      <c r="A586" t="str">
        <f t="shared" ca="1" si="27"/>
        <v>INSERT INTO kom_orders_meta (pedido,meta,valor,cantidad,precio,creacion,categoria) VALUES ('90','producto','9','10','870','2021-11-17 14:31:09','Beber');</v>
      </c>
      <c r="B586" s="4">
        <v>90</v>
      </c>
      <c r="C586" s="4" t="s">
        <v>4</v>
      </c>
      <c r="D586" s="4">
        <v>9</v>
      </c>
      <c r="E586" s="4">
        <v>10</v>
      </c>
      <c r="F586" s="4">
        <v>870</v>
      </c>
      <c r="G586" s="4" cm="1">
        <f t="array" aca="1" ref="G586" ca="1">INDEX(Pedidos!F:F,'Pedido meta'!B586+1,1)</f>
        <v>44517.604962516132</v>
      </c>
      <c r="H586" s="4" t="str">
        <f t="shared" si="28"/>
        <v>Beber</v>
      </c>
      <c r="I586">
        <f t="shared" si="29"/>
        <v>8700</v>
      </c>
    </row>
    <row r="587" spans="1:9" x14ac:dyDescent="0.25">
      <c r="A587" t="str">
        <f t="shared" ca="1" si="27"/>
        <v>INSERT INTO kom_orders_meta (pedido,meta,valor,cantidad,precio,creacion,categoria) VALUES ('66','producto','7','12','90','2021-12-18 09:48:14','Beber');</v>
      </c>
      <c r="B587" s="4">
        <v>66</v>
      </c>
      <c r="C587" s="4" t="s">
        <v>4</v>
      </c>
      <c r="D587" s="4">
        <v>7</v>
      </c>
      <c r="E587" s="4">
        <v>12</v>
      </c>
      <c r="F587" s="4">
        <v>90</v>
      </c>
      <c r="G587" s="4" cm="1">
        <f t="array" aca="1" ref="G587" ca="1">INDEX(Pedidos!F:F,'Pedido meta'!B587+1,1)</f>
        <v>44548.408497989534</v>
      </c>
      <c r="H587" s="4" t="str">
        <f t="shared" si="28"/>
        <v>Beber</v>
      </c>
      <c r="I587">
        <f t="shared" si="29"/>
        <v>1080</v>
      </c>
    </row>
    <row r="588" spans="1:9" x14ac:dyDescent="0.25">
      <c r="A588" t="str">
        <f t="shared" ca="1" si="27"/>
        <v>INSERT INTO kom_orders_meta (pedido,meta,valor,cantidad,precio,creacion,categoria) VALUES ('83','producto','10','9','1000','2021-09-04 11:00:53','Paquetes');</v>
      </c>
      <c r="B588" s="4">
        <v>83</v>
      </c>
      <c r="C588" s="4" t="s">
        <v>4</v>
      </c>
      <c r="D588" s="4">
        <v>10</v>
      </c>
      <c r="E588" s="4">
        <v>9</v>
      </c>
      <c r="F588" s="4">
        <v>1000</v>
      </c>
      <c r="G588" s="4" cm="1">
        <f t="array" aca="1" ref="G588" ca="1">INDEX(Pedidos!F:F,'Pedido meta'!B588+1,1)</f>
        <v>44443.458942623627</v>
      </c>
      <c r="H588" s="4" t="str">
        <f t="shared" si="28"/>
        <v>Paquetes</v>
      </c>
      <c r="I588">
        <f t="shared" si="29"/>
        <v>9000</v>
      </c>
    </row>
    <row r="589" spans="1:9" x14ac:dyDescent="0.25">
      <c r="A589" t="str">
        <f t="shared" ca="1" si="27"/>
        <v>INSERT INTO kom_orders_meta (pedido,meta,valor,cantidad,precio,creacion,categoria) VALUES ('85','producto','5','11','100','2021-10-02 16:06:07','Paquetes');</v>
      </c>
      <c r="B589" s="4">
        <v>85</v>
      </c>
      <c r="C589" s="4" t="s">
        <v>4</v>
      </c>
      <c r="D589" s="4">
        <v>5</v>
      </c>
      <c r="E589" s="4">
        <v>11</v>
      </c>
      <c r="F589" s="4">
        <v>100</v>
      </c>
      <c r="G589" s="4" cm="1">
        <f t="array" aca="1" ref="G589" ca="1">INDEX(Pedidos!F:F,'Pedido meta'!B589+1,1)</f>
        <v>44471.670912130605</v>
      </c>
      <c r="H589" s="4" t="str">
        <f t="shared" si="28"/>
        <v>Paquetes</v>
      </c>
      <c r="I589">
        <f t="shared" si="29"/>
        <v>1100</v>
      </c>
    </row>
    <row r="590" spans="1:9" x14ac:dyDescent="0.25">
      <c r="A590" t="str">
        <f t="shared" ca="1" si="27"/>
        <v>INSERT INTO kom_orders_meta (pedido,meta,valor,cantidad,precio,creacion,categoria) VALUES ('10','producto','8','1','75','2021-09-21 06:52:33','Beber');</v>
      </c>
      <c r="B590" s="4">
        <v>10</v>
      </c>
      <c r="C590" s="4" t="s">
        <v>4</v>
      </c>
      <c r="D590" s="4">
        <v>8</v>
      </c>
      <c r="E590" s="4">
        <v>1</v>
      </c>
      <c r="F590" s="4">
        <v>75</v>
      </c>
      <c r="G590" s="4" cm="1">
        <f t="array" aca="1" ref="G590" ca="1">INDEX(Pedidos!F:F,'Pedido meta'!B590+1,1)</f>
        <v>44460.286491209568</v>
      </c>
      <c r="H590" s="4" t="str">
        <f t="shared" si="28"/>
        <v>Beber</v>
      </c>
      <c r="I590">
        <f t="shared" si="29"/>
        <v>75</v>
      </c>
    </row>
    <row r="591" spans="1:9" x14ac:dyDescent="0.25">
      <c r="A591" t="str">
        <f t="shared" ca="1" si="27"/>
        <v>INSERT INTO kom_orders_meta (pedido,meta,valor,cantidad,precio,creacion,categoria) VALUES ('45','producto','4','4','123','2021-05-23 10:02:51','Beber');</v>
      </c>
      <c r="B591" s="4">
        <v>45</v>
      </c>
      <c r="C591" s="4" t="s">
        <v>4</v>
      </c>
      <c r="D591" s="4">
        <v>4</v>
      </c>
      <c r="E591" s="4">
        <v>4</v>
      </c>
      <c r="F591" s="4">
        <v>123</v>
      </c>
      <c r="G591" s="4" cm="1">
        <f t="array" aca="1" ref="G591" ca="1">INDEX(Pedidos!F:F,'Pedido meta'!B591+1,1)</f>
        <v>44339.418645137579</v>
      </c>
      <c r="H591" s="4" t="str">
        <f t="shared" si="28"/>
        <v>Beber</v>
      </c>
      <c r="I591">
        <f t="shared" si="29"/>
        <v>492</v>
      </c>
    </row>
    <row r="592" spans="1:9" x14ac:dyDescent="0.25">
      <c r="A592" t="str">
        <f t="shared" ca="1" si="27"/>
        <v>INSERT INTO kom_orders_meta (pedido,meta,valor,cantidad,precio,creacion,categoria) VALUES ('68','producto','4','4','123','2021-08-12 06:50:11','Beber');</v>
      </c>
      <c r="B592" s="4">
        <v>68</v>
      </c>
      <c r="C592" s="4" t="s">
        <v>4</v>
      </c>
      <c r="D592" s="4">
        <v>4</v>
      </c>
      <c r="E592" s="4">
        <v>4</v>
      </c>
      <c r="F592" s="4">
        <v>123</v>
      </c>
      <c r="G592" s="4" cm="1">
        <f t="array" aca="1" ref="G592" ca="1">INDEX(Pedidos!F:F,'Pedido meta'!B592+1,1)</f>
        <v>44420.284844379748</v>
      </c>
      <c r="H592" s="4" t="str">
        <f t="shared" si="28"/>
        <v>Beber</v>
      </c>
      <c r="I592">
        <f t="shared" si="29"/>
        <v>492</v>
      </c>
    </row>
    <row r="593" spans="1:9" x14ac:dyDescent="0.25">
      <c r="A593" t="str">
        <f t="shared" ca="1" si="27"/>
        <v>INSERT INTO kom_orders_meta (pedido,meta,valor,cantidad,precio,creacion,categoria) VALUES ('2','producto','4','2','123','2021-07-25 07:25:51','Beber');</v>
      </c>
      <c r="B593" s="4">
        <v>2</v>
      </c>
      <c r="C593" s="4" t="s">
        <v>4</v>
      </c>
      <c r="D593" s="4">
        <v>4</v>
      </c>
      <c r="E593" s="4">
        <v>2</v>
      </c>
      <c r="F593" s="4">
        <v>123</v>
      </c>
      <c r="G593" s="4" cm="1">
        <f t="array" aca="1" ref="G593" ca="1">INDEX(Pedidos!F:F,'Pedido meta'!B593+1,1)</f>
        <v>44402.309616822786</v>
      </c>
      <c r="H593" s="4" t="str">
        <f t="shared" si="28"/>
        <v>Beber</v>
      </c>
      <c r="I593">
        <f t="shared" si="29"/>
        <v>246</v>
      </c>
    </row>
    <row r="594" spans="1:9" x14ac:dyDescent="0.25">
      <c r="A594" t="str">
        <f t="shared" ca="1" si="27"/>
        <v>INSERT INTO kom_orders_meta (pedido,meta,valor,cantidad,precio,creacion,categoria) VALUES ('64','producto','8','4','75','2021-11-20 18:24:33','Beber');</v>
      </c>
      <c r="B594" s="4">
        <v>64</v>
      </c>
      <c r="C594" s="4" t="s">
        <v>4</v>
      </c>
      <c r="D594" s="4">
        <v>8</v>
      </c>
      <c r="E594" s="4">
        <v>4</v>
      </c>
      <c r="F594" s="4">
        <v>75</v>
      </c>
      <c r="G594" s="4" cm="1">
        <f t="array" aca="1" ref="G594" ca="1">INDEX(Pedidos!F:F,'Pedido meta'!B594+1,1)</f>
        <v>44520.767046184323</v>
      </c>
      <c r="H594" s="4" t="str">
        <f t="shared" si="28"/>
        <v>Beber</v>
      </c>
      <c r="I594">
        <f t="shared" si="29"/>
        <v>300</v>
      </c>
    </row>
    <row r="595" spans="1:9" x14ac:dyDescent="0.25">
      <c r="A595" t="str">
        <f t="shared" ca="1" si="27"/>
        <v>INSERT INTO kom_orders_meta (pedido,meta,valor,cantidad,precio,creacion,categoria) VALUES ('87','producto','1','6','23.31','2021-08-05 18:09:19','Comer');</v>
      </c>
      <c r="B595" s="4">
        <v>87</v>
      </c>
      <c r="C595" s="4" t="s">
        <v>4</v>
      </c>
      <c r="D595" s="4">
        <v>1</v>
      </c>
      <c r="E595" s="4">
        <v>6</v>
      </c>
      <c r="F595" s="4">
        <v>23.31</v>
      </c>
      <c r="G595" s="4" cm="1">
        <f t="array" aca="1" ref="G595" ca="1">INDEX(Pedidos!F:F,'Pedido meta'!B595+1,1)</f>
        <v>44413.756471540968</v>
      </c>
      <c r="H595" s="4" t="str">
        <f t="shared" si="28"/>
        <v>Comer</v>
      </c>
      <c r="I595">
        <f t="shared" si="29"/>
        <v>139.85999999999999</v>
      </c>
    </row>
    <row r="596" spans="1:9" x14ac:dyDescent="0.25">
      <c r="A596" t="str">
        <f t="shared" ca="1" si="27"/>
        <v>INSERT INTO kom_orders_meta (pedido,meta,valor,cantidad,precio,creacion,categoria) VALUES ('31','producto','1','3','23.31','2021-11-16 20:00:34','Comer');</v>
      </c>
      <c r="B596" s="4">
        <v>31</v>
      </c>
      <c r="C596" s="4" t="s">
        <v>4</v>
      </c>
      <c r="D596" s="4">
        <v>1</v>
      </c>
      <c r="E596" s="4">
        <v>3</v>
      </c>
      <c r="F596" s="4">
        <v>23.31</v>
      </c>
      <c r="G596" s="4" cm="1">
        <f t="array" aca="1" ref="G596" ca="1">INDEX(Pedidos!F:F,'Pedido meta'!B596+1,1)</f>
        <v>44516.833730145896</v>
      </c>
      <c r="H596" s="4" t="str">
        <f t="shared" si="28"/>
        <v>Comer</v>
      </c>
      <c r="I596">
        <f t="shared" si="29"/>
        <v>69.929999999999993</v>
      </c>
    </row>
    <row r="597" spans="1:9" x14ac:dyDescent="0.25">
      <c r="A597" t="str">
        <f t="shared" ca="1" si="27"/>
        <v>INSERT INTO kom_orders_meta (pedido,meta,valor,cantidad,precio,creacion,categoria) VALUES ('7','producto','1','4','23.31','2021-07-13 09:36:28','Comer');</v>
      </c>
      <c r="B597" s="4">
        <v>7</v>
      </c>
      <c r="C597" s="4" t="s">
        <v>4</v>
      </c>
      <c r="D597" s="4">
        <v>1</v>
      </c>
      <c r="E597" s="4">
        <v>4</v>
      </c>
      <c r="F597" s="4">
        <v>23.31</v>
      </c>
      <c r="G597" s="4" cm="1">
        <f t="array" aca="1" ref="G597" ca="1">INDEX(Pedidos!F:F,'Pedido meta'!B597+1,1)</f>
        <v>44390.400325251067</v>
      </c>
      <c r="H597" s="4" t="str">
        <f t="shared" si="28"/>
        <v>Comer</v>
      </c>
      <c r="I597">
        <f t="shared" si="29"/>
        <v>93.24</v>
      </c>
    </row>
    <row r="598" spans="1:9" x14ac:dyDescent="0.25">
      <c r="A598" t="str">
        <f t="shared" ca="1" si="27"/>
        <v>INSERT INTO kom_orders_meta (pedido,meta,valor,cantidad,precio,creacion,categoria) VALUES ('94','producto','9','11','870','2021-09-19 03:08:25','Beber');</v>
      </c>
      <c r="B598" s="4">
        <v>94</v>
      </c>
      <c r="C598" s="4" t="s">
        <v>4</v>
      </c>
      <c r="D598" s="4">
        <v>9</v>
      </c>
      <c r="E598" s="4">
        <v>11</v>
      </c>
      <c r="F598" s="4">
        <v>870</v>
      </c>
      <c r="G598" s="4" cm="1">
        <f t="array" aca="1" ref="G598" ca="1">INDEX(Pedidos!F:F,'Pedido meta'!B598+1,1)</f>
        <v>44458.130840202182</v>
      </c>
      <c r="H598" s="4" t="str">
        <f t="shared" si="28"/>
        <v>Beber</v>
      </c>
      <c r="I598">
        <f t="shared" si="29"/>
        <v>9570</v>
      </c>
    </row>
    <row r="599" spans="1:9" x14ac:dyDescent="0.25">
      <c r="A599" t="str">
        <f t="shared" ca="1" si="27"/>
        <v>INSERT INTO kom_orders_meta (pedido,meta,valor,cantidad,precio,creacion,categoria) VALUES ('94','producto','4','9','123','2021-09-19 03:08:25','Beber');</v>
      </c>
      <c r="B599" s="4">
        <v>94</v>
      </c>
      <c r="C599" s="4" t="s">
        <v>4</v>
      </c>
      <c r="D599" s="4">
        <v>4</v>
      </c>
      <c r="E599" s="4">
        <v>9</v>
      </c>
      <c r="F599" s="4">
        <v>123</v>
      </c>
      <c r="G599" s="4" cm="1">
        <f t="array" aca="1" ref="G599" ca="1">INDEX(Pedidos!F:F,'Pedido meta'!B599+1,1)</f>
        <v>44458.130840202182</v>
      </c>
      <c r="H599" s="4" t="str">
        <f t="shared" si="28"/>
        <v>Beber</v>
      </c>
      <c r="I599">
        <f t="shared" si="29"/>
        <v>1107</v>
      </c>
    </row>
    <row r="600" spans="1:9" x14ac:dyDescent="0.25">
      <c r="A600" t="str">
        <f t="shared" ca="1" si="27"/>
        <v>INSERT INTO kom_orders_meta (pedido,meta,valor,cantidad,precio,creacion,categoria) VALUES ('84','producto','9','11','870','2021-12-16 04:50:52','Beber');</v>
      </c>
      <c r="B600" s="4">
        <v>84</v>
      </c>
      <c r="C600" s="4" t="s">
        <v>4</v>
      </c>
      <c r="D600" s="4">
        <v>9</v>
      </c>
      <c r="E600" s="4">
        <v>11</v>
      </c>
      <c r="F600" s="4">
        <v>870</v>
      </c>
      <c r="G600" s="4" cm="1">
        <f t="array" aca="1" ref="G600" ca="1">INDEX(Pedidos!F:F,'Pedido meta'!B600+1,1)</f>
        <v>44546.201985864114</v>
      </c>
      <c r="H600" s="4" t="str">
        <f t="shared" si="28"/>
        <v>Beber</v>
      </c>
      <c r="I600">
        <f t="shared" si="29"/>
        <v>9570</v>
      </c>
    </row>
    <row r="601" spans="1:9" x14ac:dyDescent="0.25">
      <c r="A601" t="str">
        <f t="shared" ca="1" si="27"/>
        <v>INSERT INTO kom_orders_meta (pedido,meta,valor,cantidad,precio,creacion,categoria) VALUES ('34','producto','1','7','23.31','2022-01-02 04:19:36','Comer');</v>
      </c>
      <c r="B601" s="4">
        <v>34</v>
      </c>
      <c r="C601" s="4" t="s">
        <v>4</v>
      </c>
      <c r="D601" s="4">
        <v>1</v>
      </c>
      <c r="E601" s="4">
        <v>7</v>
      </c>
      <c r="F601" s="4">
        <v>23.31</v>
      </c>
      <c r="G601" s="4" cm="1">
        <f t="array" aca="1" ref="G601" ca="1">INDEX(Pedidos!F:F,'Pedido meta'!B601+1,1)</f>
        <v>44563.180278569329</v>
      </c>
      <c r="H601" s="4" t="str">
        <f t="shared" si="28"/>
        <v>Comer</v>
      </c>
      <c r="I601">
        <f t="shared" si="29"/>
        <v>163.16999999999999</v>
      </c>
    </row>
    <row r="602" spans="1:9" x14ac:dyDescent="0.25">
      <c r="A602" t="str">
        <f t="shared" ca="1" si="27"/>
        <v>INSERT INTO kom_orders_meta (pedido,meta,valor,cantidad,precio,creacion,categoria) VALUES ('71','producto','1','6','23.31','2021-10-29 15:23:07','Comer');</v>
      </c>
      <c r="B602" s="4">
        <v>71</v>
      </c>
      <c r="C602" s="4" t="s">
        <v>4</v>
      </c>
      <c r="D602" s="4">
        <v>1</v>
      </c>
      <c r="E602" s="4">
        <v>6</v>
      </c>
      <c r="F602" s="4">
        <v>23.31</v>
      </c>
      <c r="G602" s="4" cm="1">
        <f t="array" aca="1" ref="G602" ca="1">INDEX(Pedidos!F:F,'Pedido meta'!B602+1,1)</f>
        <v>44498.641047901656</v>
      </c>
      <c r="H602" s="4" t="str">
        <f t="shared" si="28"/>
        <v>Comer</v>
      </c>
      <c r="I602">
        <f t="shared" si="29"/>
        <v>139.85999999999999</v>
      </c>
    </row>
    <row r="603" spans="1:9" x14ac:dyDescent="0.25">
      <c r="A603" t="str">
        <f t="shared" ca="1" si="27"/>
        <v>INSERT INTO kom_orders_meta (pedido,meta,valor,cantidad,precio,creacion,categoria) VALUES ('90','producto','10','2','1000','2021-11-17 14:31:09','Paquetes');</v>
      </c>
      <c r="B603" s="4">
        <v>90</v>
      </c>
      <c r="C603" s="4" t="s">
        <v>4</v>
      </c>
      <c r="D603" s="4">
        <v>10</v>
      </c>
      <c r="E603" s="4">
        <v>2</v>
      </c>
      <c r="F603" s="4">
        <v>1000</v>
      </c>
      <c r="G603" s="4" cm="1">
        <f t="array" aca="1" ref="G603" ca="1">INDEX(Pedidos!F:F,'Pedido meta'!B603+1,1)</f>
        <v>44517.604962516132</v>
      </c>
      <c r="H603" s="4" t="str">
        <f t="shared" si="28"/>
        <v>Paquetes</v>
      </c>
      <c r="I603">
        <f t="shared" si="29"/>
        <v>2000</v>
      </c>
    </row>
    <row r="604" spans="1:9" x14ac:dyDescent="0.25">
      <c r="A604" t="str">
        <f t="shared" ca="1" si="27"/>
        <v>INSERT INTO kom_orders_meta (pedido,meta,valor,cantidad,precio,creacion,categoria) VALUES ('40','producto','2','9','200','2021-05-26 13:21:09','Beber');</v>
      </c>
      <c r="B604" s="4">
        <v>40</v>
      </c>
      <c r="C604" s="4" t="s">
        <v>4</v>
      </c>
      <c r="D604" s="4">
        <v>2</v>
      </c>
      <c r="E604" s="4">
        <v>9</v>
      </c>
      <c r="F604" s="4">
        <v>200</v>
      </c>
      <c r="G604" s="4" cm="1">
        <f t="array" aca="1" ref="G604" ca="1">INDEX(Pedidos!F:F,'Pedido meta'!B604+1,1)</f>
        <v>44342.556358991475</v>
      </c>
      <c r="H604" s="4" t="str">
        <f t="shared" si="28"/>
        <v>Beber</v>
      </c>
      <c r="I604">
        <f t="shared" si="29"/>
        <v>1800</v>
      </c>
    </row>
    <row r="605" spans="1:9" x14ac:dyDescent="0.25">
      <c r="A605" t="str">
        <f t="shared" ca="1" si="27"/>
        <v>INSERT INTO kom_orders_meta (pedido,meta,valor,cantidad,precio,creacion,categoria) VALUES ('65','producto','3','10','55','2021-06-22 10:38:10','Beber');</v>
      </c>
      <c r="B605" s="4">
        <v>65</v>
      </c>
      <c r="C605" s="4" t="s">
        <v>4</v>
      </c>
      <c r="D605" s="4">
        <v>3</v>
      </c>
      <c r="E605" s="4">
        <v>10</v>
      </c>
      <c r="F605" s="4">
        <v>55</v>
      </c>
      <c r="G605" s="4" cm="1">
        <f t="array" aca="1" ref="G605" ca="1">INDEX(Pedidos!F:F,'Pedido meta'!B605+1,1)</f>
        <v>44369.44317060367</v>
      </c>
      <c r="H605" s="4" t="str">
        <f t="shared" si="28"/>
        <v>Beber</v>
      </c>
      <c r="I605">
        <f t="shared" si="29"/>
        <v>550</v>
      </c>
    </row>
    <row r="606" spans="1:9" x14ac:dyDescent="0.25">
      <c r="A606" t="str">
        <f t="shared" ca="1" si="27"/>
        <v>INSERT INTO kom_orders_meta (pedido,meta,valor,cantidad,precio,creacion,categoria) VALUES ('31','producto','5','4','100','2021-11-16 20:00:34','Paquetes');</v>
      </c>
      <c r="B606" s="4">
        <v>31</v>
      </c>
      <c r="C606" s="4" t="s">
        <v>4</v>
      </c>
      <c r="D606" s="4">
        <v>5</v>
      </c>
      <c r="E606" s="4">
        <v>4</v>
      </c>
      <c r="F606" s="4">
        <v>100</v>
      </c>
      <c r="G606" s="4" cm="1">
        <f t="array" aca="1" ref="G606" ca="1">INDEX(Pedidos!F:F,'Pedido meta'!B606+1,1)</f>
        <v>44516.833730145896</v>
      </c>
      <c r="H606" s="4" t="str">
        <f t="shared" si="28"/>
        <v>Paquetes</v>
      </c>
      <c r="I606">
        <f t="shared" si="29"/>
        <v>400</v>
      </c>
    </row>
    <row r="607" spans="1:9" x14ac:dyDescent="0.25">
      <c r="A607" t="str">
        <f t="shared" ca="1" si="27"/>
        <v>INSERT INTO kom_orders_meta (pedido,meta,valor,cantidad,precio,creacion,categoria) VALUES ('76','producto','6','3','400','2021-08-10 23:33:51','Comer');</v>
      </c>
      <c r="B607" s="4">
        <v>76</v>
      </c>
      <c r="C607" s="4" t="s">
        <v>4</v>
      </c>
      <c r="D607" s="4">
        <v>6</v>
      </c>
      <c r="E607" s="4">
        <v>3</v>
      </c>
      <c r="F607" s="4">
        <v>400</v>
      </c>
      <c r="G607" s="4" cm="1">
        <f t="array" aca="1" ref="G607" ca="1">INDEX(Pedidos!F:F,'Pedido meta'!B607+1,1)</f>
        <v>44418.981842384026</v>
      </c>
      <c r="H607" s="4" t="str">
        <f t="shared" si="28"/>
        <v>Comer</v>
      </c>
      <c r="I607">
        <f t="shared" si="29"/>
        <v>1200</v>
      </c>
    </row>
    <row r="608" spans="1:9" x14ac:dyDescent="0.25">
      <c r="A608" t="str">
        <f t="shared" ca="1" si="27"/>
        <v>INSERT INTO kom_orders_meta (pedido,meta,valor,cantidad,precio,creacion,categoria) VALUES ('98','producto','2','7','200','2021-09-13 16:29:01','Beber');</v>
      </c>
      <c r="B608" s="4">
        <v>98</v>
      </c>
      <c r="C608" s="4" t="s">
        <v>4</v>
      </c>
      <c r="D608" s="4">
        <v>2</v>
      </c>
      <c r="E608" s="4">
        <v>7</v>
      </c>
      <c r="F608" s="4">
        <v>200</v>
      </c>
      <c r="G608" s="4" cm="1">
        <f t="array" aca="1" ref="G608" ca="1">INDEX(Pedidos!F:F,'Pedido meta'!B608+1,1)</f>
        <v>44452.68681925955</v>
      </c>
      <c r="H608" s="4" t="str">
        <f t="shared" si="28"/>
        <v>Beber</v>
      </c>
      <c r="I608">
        <f t="shared" si="29"/>
        <v>1400</v>
      </c>
    </row>
    <row r="609" spans="1:9" x14ac:dyDescent="0.25">
      <c r="A609" t="str">
        <f t="shared" ca="1" si="27"/>
        <v>INSERT INTO kom_orders_meta (pedido,meta,valor,cantidad,precio,creacion,categoria) VALUES ('87','producto','1','2','23.31','2021-08-05 18:09:19','Comer');</v>
      </c>
      <c r="B609" s="4">
        <v>87</v>
      </c>
      <c r="C609" s="4" t="s">
        <v>4</v>
      </c>
      <c r="D609" s="4">
        <v>1</v>
      </c>
      <c r="E609" s="4">
        <v>2</v>
      </c>
      <c r="F609" s="4">
        <v>23.31</v>
      </c>
      <c r="G609" s="4" cm="1">
        <f t="array" aca="1" ref="G609" ca="1">INDEX(Pedidos!F:F,'Pedido meta'!B609+1,1)</f>
        <v>44413.756471540968</v>
      </c>
      <c r="H609" s="4" t="str">
        <f t="shared" si="28"/>
        <v>Comer</v>
      </c>
      <c r="I609">
        <f t="shared" si="29"/>
        <v>46.62</v>
      </c>
    </row>
    <row r="610" spans="1:9" x14ac:dyDescent="0.25">
      <c r="A610" t="str">
        <f t="shared" ca="1" si="27"/>
        <v>INSERT INTO kom_orders_meta (pedido,meta,valor,cantidad,precio,creacion,categoria) VALUES ('30','producto','1','6','23.31','2022-01-05 17:56:42','Comer');</v>
      </c>
      <c r="B610" s="4">
        <v>30</v>
      </c>
      <c r="C610" s="4" t="s">
        <v>4</v>
      </c>
      <c r="D610" s="4">
        <v>1</v>
      </c>
      <c r="E610" s="4">
        <v>6</v>
      </c>
      <c r="F610" s="4">
        <v>23.31</v>
      </c>
      <c r="G610" s="4" cm="1">
        <f t="array" aca="1" ref="G610" ca="1">INDEX(Pedidos!F:F,'Pedido meta'!B610+1,1)</f>
        <v>44566.747705535287</v>
      </c>
      <c r="H610" s="4" t="str">
        <f t="shared" si="28"/>
        <v>Comer</v>
      </c>
      <c r="I610">
        <f t="shared" si="29"/>
        <v>139.85999999999999</v>
      </c>
    </row>
    <row r="611" spans="1:9" x14ac:dyDescent="0.25">
      <c r="A611" t="str">
        <f t="shared" ca="1" si="27"/>
        <v>INSERT INTO kom_orders_meta (pedido,meta,valor,cantidad,precio,creacion,categoria) VALUES ('82','producto','6','12','400','2021-11-11 02:06:36','Comer');</v>
      </c>
      <c r="B611" s="4">
        <v>82</v>
      </c>
      <c r="C611" s="4" t="s">
        <v>4</v>
      </c>
      <c r="D611" s="4">
        <v>6</v>
      </c>
      <c r="E611" s="4">
        <v>12</v>
      </c>
      <c r="F611" s="4">
        <v>400</v>
      </c>
      <c r="G611" s="4" cm="1">
        <f t="array" aca="1" ref="G611" ca="1">INDEX(Pedidos!F:F,'Pedido meta'!B611+1,1)</f>
        <v>44511.087915215991</v>
      </c>
      <c r="H611" s="4" t="str">
        <f t="shared" si="28"/>
        <v>Comer</v>
      </c>
      <c r="I611">
        <f t="shared" si="29"/>
        <v>4800</v>
      </c>
    </row>
    <row r="612" spans="1:9" x14ac:dyDescent="0.25">
      <c r="A612" t="str">
        <f t="shared" ca="1" si="27"/>
        <v>INSERT INTO kom_orders_meta (pedido,meta,valor,cantidad,precio,creacion,categoria) VALUES ('77','producto','7','7','90','2021-05-31 05:08:15','Beber');</v>
      </c>
      <c r="B612" s="4">
        <v>77</v>
      </c>
      <c r="C612" s="4" t="s">
        <v>4</v>
      </c>
      <c r="D612" s="4">
        <v>7</v>
      </c>
      <c r="E612" s="4">
        <v>7</v>
      </c>
      <c r="F612" s="4">
        <v>90</v>
      </c>
      <c r="G612" s="4" cm="1">
        <f t="array" aca="1" ref="G612" ca="1">INDEX(Pedidos!F:F,'Pedido meta'!B612+1,1)</f>
        <v>44347.21405955909</v>
      </c>
      <c r="H612" s="4" t="str">
        <f t="shared" si="28"/>
        <v>Beber</v>
      </c>
      <c r="I612">
        <f t="shared" si="29"/>
        <v>630</v>
      </c>
    </row>
    <row r="613" spans="1:9" x14ac:dyDescent="0.25">
      <c r="A613" t="str">
        <f t="shared" ca="1" si="27"/>
        <v>INSERT INTO kom_orders_meta (pedido,meta,valor,cantidad,precio,creacion,categoria) VALUES ('72','producto','5','4','100','2021-11-06 07:12:27','Paquetes');</v>
      </c>
      <c r="B613" s="4">
        <v>72</v>
      </c>
      <c r="C613" s="4" t="s">
        <v>4</v>
      </c>
      <c r="D613" s="4">
        <v>5</v>
      </c>
      <c r="E613" s="4">
        <v>4</v>
      </c>
      <c r="F613" s="4">
        <v>100</v>
      </c>
      <c r="G613" s="4" cm="1">
        <f t="array" aca="1" ref="G613" ca="1">INDEX(Pedidos!F:F,'Pedido meta'!B613+1,1)</f>
        <v>44506.30031610281</v>
      </c>
      <c r="H613" s="4" t="str">
        <f t="shared" si="28"/>
        <v>Paquetes</v>
      </c>
      <c r="I613">
        <f t="shared" si="29"/>
        <v>400</v>
      </c>
    </row>
    <row r="614" spans="1:9" x14ac:dyDescent="0.25">
      <c r="A614" t="str">
        <f t="shared" ca="1" si="27"/>
        <v>INSERT INTO kom_orders_meta (pedido,meta,valor,cantidad,precio,creacion,categoria) VALUES ('33','producto','4','3','123','2021-11-02 05:57:52','Beber');</v>
      </c>
      <c r="B614" s="4">
        <v>33</v>
      </c>
      <c r="C614" s="4" t="s">
        <v>4</v>
      </c>
      <c r="D614" s="4">
        <v>4</v>
      </c>
      <c r="E614" s="4">
        <v>3</v>
      </c>
      <c r="F614" s="4">
        <v>123</v>
      </c>
      <c r="G614" s="4" cm="1">
        <f t="array" aca="1" ref="G614" ca="1">INDEX(Pedidos!F:F,'Pedido meta'!B614+1,1)</f>
        <v>44502.248523643219</v>
      </c>
      <c r="H614" s="4" t="str">
        <f t="shared" si="28"/>
        <v>Beber</v>
      </c>
      <c r="I614">
        <f t="shared" si="29"/>
        <v>369</v>
      </c>
    </row>
    <row r="615" spans="1:9" x14ac:dyDescent="0.25">
      <c r="A615" t="str">
        <f t="shared" ca="1" si="27"/>
        <v>INSERT INTO kom_orders_meta (pedido,meta,valor,cantidad,precio,creacion,categoria) VALUES ('11','producto','9','5','870','2022-01-07 23:48:45','Beber');</v>
      </c>
      <c r="B615" s="4">
        <v>11</v>
      </c>
      <c r="C615" s="4" t="s">
        <v>4</v>
      </c>
      <c r="D615" s="4">
        <v>9</v>
      </c>
      <c r="E615" s="4">
        <v>5</v>
      </c>
      <c r="F615" s="4">
        <v>870</v>
      </c>
      <c r="G615" s="4" cm="1">
        <f t="array" aca="1" ref="G615" ca="1">INDEX(Pedidos!F:F,'Pedido meta'!B615+1,1)</f>
        <v>44568.992188529024</v>
      </c>
      <c r="H615" s="4" t="str">
        <f t="shared" si="28"/>
        <v>Beber</v>
      </c>
      <c r="I615">
        <f t="shared" si="29"/>
        <v>4350</v>
      </c>
    </row>
    <row r="616" spans="1:9" x14ac:dyDescent="0.25">
      <c r="A616" t="str">
        <f t="shared" ca="1" si="27"/>
        <v>INSERT INTO kom_orders_meta (pedido,meta,valor,cantidad,precio,creacion,categoria) VALUES ('50','producto','1','11','23.31','2021-12-24 22:29:49','Comer');</v>
      </c>
      <c r="B616" s="4">
        <v>50</v>
      </c>
      <c r="C616" s="4" t="s">
        <v>4</v>
      </c>
      <c r="D616" s="4">
        <v>1</v>
      </c>
      <c r="E616" s="4">
        <v>11</v>
      </c>
      <c r="F616" s="4">
        <v>23.31</v>
      </c>
      <c r="G616" s="4" cm="1">
        <f t="array" aca="1" ref="G616" ca="1">INDEX(Pedidos!F:F,'Pedido meta'!B616+1,1)</f>
        <v>44554.937377946539</v>
      </c>
      <c r="H616" s="4" t="str">
        <f t="shared" si="28"/>
        <v>Comer</v>
      </c>
      <c r="I616">
        <f t="shared" si="29"/>
        <v>256.40999999999997</v>
      </c>
    </row>
    <row r="617" spans="1:9" x14ac:dyDescent="0.25">
      <c r="A617" t="str">
        <f t="shared" ca="1" si="27"/>
        <v>INSERT INTO kom_orders_meta (pedido,meta,valor,cantidad,precio,creacion,categoria) VALUES ('24','producto','4','9','123','2021-06-22 16:23:04','Beber');</v>
      </c>
      <c r="B617" s="4">
        <v>24</v>
      </c>
      <c r="C617" s="4" t="s">
        <v>4</v>
      </c>
      <c r="D617" s="4">
        <v>4</v>
      </c>
      <c r="E617" s="4">
        <v>9</v>
      </c>
      <c r="F617" s="4">
        <v>123</v>
      </c>
      <c r="G617" s="4" cm="1">
        <f t="array" aca="1" ref="G617" ca="1">INDEX(Pedidos!F:F,'Pedido meta'!B617+1,1)</f>
        <v>44369.682682529441</v>
      </c>
      <c r="H617" s="4" t="str">
        <f t="shared" si="28"/>
        <v>Beber</v>
      </c>
      <c r="I617">
        <f t="shared" si="29"/>
        <v>1107</v>
      </c>
    </row>
    <row r="618" spans="1:9" x14ac:dyDescent="0.25">
      <c r="A618" t="str">
        <f t="shared" ca="1" si="27"/>
        <v>INSERT INTO kom_orders_meta (pedido,meta,valor,cantidad,precio,creacion,categoria) VALUES ('32','producto','10','5','1000','2021-11-26 10:33:03','Paquetes');</v>
      </c>
      <c r="B618" s="4">
        <v>32</v>
      </c>
      <c r="C618" s="4" t="s">
        <v>4</v>
      </c>
      <c r="D618" s="4">
        <v>10</v>
      </c>
      <c r="E618" s="4">
        <v>5</v>
      </c>
      <c r="F618" s="4">
        <v>1000</v>
      </c>
      <c r="G618" s="4" cm="1">
        <f t="array" aca="1" ref="G618" ca="1">INDEX(Pedidos!F:F,'Pedido meta'!B618+1,1)</f>
        <v>44526.439621936886</v>
      </c>
      <c r="H618" s="4" t="str">
        <f t="shared" si="28"/>
        <v>Paquetes</v>
      </c>
      <c r="I618">
        <f t="shared" si="29"/>
        <v>5000</v>
      </c>
    </row>
    <row r="619" spans="1:9" x14ac:dyDescent="0.25">
      <c r="A619" t="str">
        <f t="shared" ca="1" si="27"/>
        <v>INSERT INTO kom_orders_meta (pedido,meta,valor,cantidad,precio,creacion,categoria) VALUES ('37','producto','6','9','400','2021-12-09 10:02:41','Comer');</v>
      </c>
      <c r="B619" s="4">
        <v>37</v>
      </c>
      <c r="C619" s="4" t="s">
        <v>4</v>
      </c>
      <c r="D619" s="4">
        <v>6</v>
      </c>
      <c r="E619" s="4">
        <v>9</v>
      </c>
      <c r="F619" s="4">
        <v>400</v>
      </c>
      <c r="G619" s="4" cm="1">
        <f t="array" aca="1" ref="G619" ca="1">INDEX(Pedidos!F:F,'Pedido meta'!B619+1,1)</f>
        <v>44539.418527575355</v>
      </c>
      <c r="H619" s="4" t="str">
        <f t="shared" si="28"/>
        <v>Comer</v>
      </c>
      <c r="I619">
        <f t="shared" si="29"/>
        <v>3600</v>
      </c>
    </row>
    <row r="620" spans="1:9" x14ac:dyDescent="0.25">
      <c r="A620" t="str">
        <f t="shared" ca="1" si="27"/>
        <v>INSERT INTO kom_orders_meta (pedido,meta,valor,cantidad,precio,creacion,categoria) VALUES ('49','producto','3','11','55','2022-01-27 05:12:25','Beber');</v>
      </c>
      <c r="B620" s="4">
        <v>49</v>
      </c>
      <c r="C620" s="4" t="s">
        <v>4</v>
      </c>
      <c r="D620" s="4">
        <v>3</v>
      </c>
      <c r="E620" s="4">
        <v>11</v>
      </c>
      <c r="F620" s="4">
        <v>55</v>
      </c>
      <c r="G620" s="4" cm="1">
        <f t="array" aca="1" ref="G620" ca="1">INDEX(Pedidos!F:F,'Pedido meta'!B620+1,1)</f>
        <v>44588.216955701653</v>
      </c>
      <c r="H620" s="4" t="str">
        <f t="shared" si="28"/>
        <v>Beber</v>
      </c>
      <c r="I620">
        <f t="shared" si="29"/>
        <v>605</v>
      </c>
    </row>
    <row r="621" spans="1:9" x14ac:dyDescent="0.25">
      <c r="A621" t="str">
        <f t="shared" ca="1" si="27"/>
        <v>INSERT INTO kom_orders_meta (pedido,meta,valor,cantidad,precio,creacion,categoria) VALUES ('11','producto','8','4','75','2022-01-07 23:48:45','Beber');</v>
      </c>
      <c r="B621" s="4">
        <v>11</v>
      </c>
      <c r="C621" s="4" t="s">
        <v>4</v>
      </c>
      <c r="D621" s="4">
        <v>8</v>
      </c>
      <c r="E621" s="4">
        <v>4</v>
      </c>
      <c r="F621" s="4">
        <v>75</v>
      </c>
      <c r="G621" s="4" cm="1">
        <f t="array" aca="1" ref="G621" ca="1">INDEX(Pedidos!F:F,'Pedido meta'!B621+1,1)</f>
        <v>44568.992188529024</v>
      </c>
      <c r="H621" s="4" t="str">
        <f t="shared" si="28"/>
        <v>Beber</v>
      </c>
      <c r="I621">
        <f t="shared" si="29"/>
        <v>300</v>
      </c>
    </row>
    <row r="622" spans="1:9" x14ac:dyDescent="0.25">
      <c r="A622" t="str">
        <f t="shared" ca="1" si="27"/>
        <v>INSERT INTO kom_orders_meta (pedido,meta,valor,cantidad,precio,creacion,categoria) VALUES ('60','producto','6','6','400','2021-09-04 22:42:18','Comer');</v>
      </c>
      <c r="B622" s="4">
        <v>60</v>
      </c>
      <c r="C622" s="4" t="s">
        <v>4</v>
      </c>
      <c r="D622" s="4">
        <v>6</v>
      </c>
      <c r="E622" s="4">
        <v>6</v>
      </c>
      <c r="F622" s="4">
        <v>400</v>
      </c>
      <c r="G622" s="4" cm="1">
        <f t="array" aca="1" ref="G622" ca="1">INDEX(Pedidos!F:F,'Pedido meta'!B622+1,1)</f>
        <v>44443.946036956106</v>
      </c>
      <c r="H622" s="4" t="str">
        <f t="shared" si="28"/>
        <v>Comer</v>
      </c>
      <c r="I622">
        <f t="shared" si="29"/>
        <v>2400</v>
      </c>
    </row>
    <row r="623" spans="1:9" x14ac:dyDescent="0.25">
      <c r="A623" t="str">
        <f t="shared" ca="1" si="27"/>
        <v>INSERT INTO kom_orders_meta (pedido,meta,valor,cantidad,precio,creacion,categoria) VALUES ('13','producto','6','5','400','2021-05-26 18:21:49','Comer');</v>
      </c>
      <c r="B623" s="4">
        <v>13</v>
      </c>
      <c r="C623" s="4" t="s">
        <v>4</v>
      </c>
      <c r="D623" s="4">
        <v>6</v>
      </c>
      <c r="E623" s="4">
        <v>5</v>
      </c>
      <c r="F623" s="4">
        <v>400</v>
      </c>
      <c r="G623" s="4" cm="1">
        <f t="array" aca="1" ref="G623" ca="1">INDEX(Pedidos!F:F,'Pedido meta'!B623+1,1)</f>
        <v>44342.765153215136</v>
      </c>
      <c r="H623" s="4" t="str">
        <f t="shared" si="28"/>
        <v>Comer</v>
      </c>
      <c r="I623">
        <f t="shared" si="29"/>
        <v>2000</v>
      </c>
    </row>
    <row r="624" spans="1:9" x14ac:dyDescent="0.25">
      <c r="A624" t="str">
        <f t="shared" ca="1" si="27"/>
        <v>INSERT INTO kom_orders_meta (pedido,meta,valor,cantidad,precio,creacion,categoria) VALUES ('68','producto','1','1','23.31','2021-08-12 06:50:11','Comer');</v>
      </c>
      <c r="B624" s="4">
        <v>68</v>
      </c>
      <c r="C624" s="4" t="s">
        <v>4</v>
      </c>
      <c r="D624" s="4">
        <v>1</v>
      </c>
      <c r="E624" s="4">
        <v>1</v>
      </c>
      <c r="F624" s="4">
        <v>23.31</v>
      </c>
      <c r="G624" s="4" cm="1">
        <f t="array" aca="1" ref="G624" ca="1">INDEX(Pedidos!F:F,'Pedido meta'!B624+1,1)</f>
        <v>44420.284844379748</v>
      </c>
      <c r="H624" s="4" t="str">
        <f t="shared" si="28"/>
        <v>Comer</v>
      </c>
      <c r="I624">
        <f t="shared" si="29"/>
        <v>23.31</v>
      </c>
    </row>
    <row r="625" spans="1:9" x14ac:dyDescent="0.25">
      <c r="A625" t="str">
        <f t="shared" ca="1" si="27"/>
        <v>INSERT INTO kom_orders_meta (pedido,meta,valor,cantidad,precio,creacion,categoria) VALUES ('75','producto','1','10','23.31','2021-06-27 20:42:59','Comer');</v>
      </c>
      <c r="B625" s="4">
        <v>75</v>
      </c>
      <c r="C625" s="4" t="s">
        <v>4</v>
      </c>
      <c r="D625" s="4">
        <v>1</v>
      </c>
      <c r="E625" s="4">
        <v>10</v>
      </c>
      <c r="F625" s="4">
        <v>23.31</v>
      </c>
      <c r="G625" s="4" cm="1">
        <f t="array" aca="1" ref="G625" ca="1">INDEX(Pedidos!F:F,'Pedido meta'!B625+1,1)</f>
        <v>44374.863179698405</v>
      </c>
      <c r="H625" s="4" t="str">
        <f t="shared" si="28"/>
        <v>Comer</v>
      </c>
      <c r="I625">
        <f t="shared" si="29"/>
        <v>233.1</v>
      </c>
    </row>
    <row r="626" spans="1:9" x14ac:dyDescent="0.25">
      <c r="A626" t="str">
        <f t="shared" ca="1" si="27"/>
        <v>INSERT INTO kom_orders_meta (pedido,meta,valor,cantidad,precio,creacion,categoria) VALUES ('91','producto','6','8','400','2021-06-25 00:11:59','Comer');</v>
      </c>
      <c r="B626" s="4">
        <v>91</v>
      </c>
      <c r="C626" s="4" t="s">
        <v>4</v>
      </c>
      <c r="D626" s="4">
        <v>6</v>
      </c>
      <c r="E626" s="4">
        <v>8</v>
      </c>
      <c r="F626" s="4">
        <v>400</v>
      </c>
      <c r="G626" s="4" cm="1">
        <f t="array" aca="1" ref="G626" ca="1">INDEX(Pedidos!F:F,'Pedido meta'!B626+1,1)</f>
        <v>44372.008327444426</v>
      </c>
      <c r="H626" s="4" t="str">
        <f t="shared" si="28"/>
        <v>Comer</v>
      </c>
      <c r="I626">
        <f t="shared" si="29"/>
        <v>3200</v>
      </c>
    </row>
    <row r="627" spans="1:9" x14ac:dyDescent="0.25">
      <c r="A627" t="str">
        <f t="shared" ca="1" si="27"/>
        <v>INSERT INTO kom_orders_meta (pedido,meta,valor,cantidad,precio,creacion,categoria) VALUES ('72','producto','6','11','400','2021-11-06 07:12:27','Comer');</v>
      </c>
      <c r="B627" s="4">
        <v>72</v>
      </c>
      <c r="C627" s="4" t="s">
        <v>4</v>
      </c>
      <c r="D627" s="4">
        <v>6</v>
      </c>
      <c r="E627" s="4">
        <v>11</v>
      </c>
      <c r="F627" s="4">
        <v>400</v>
      </c>
      <c r="G627" s="4" cm="1">
        <f t="array" aca="1" ref="G627" ca="1">INDEX(Pedidos!F:F,'Pedido meta'!B627+1,1)</f>
        <v>44506.30031610281</v>
      </c>
      <c r="H627" s="4" t="str">
        <f t="shared" si="28"/>
        <v>Comer</v>
      </c>
      <c r="I627">
        <f t="shared" si="29"/>
        <v>4400</v>
      </c>
    </row>
    <row r="628" spans="1:9" x14ac:dyDescent="0.25">
      <c r="A628" t="str">
        <f t="shared" ca="1" si="27"/>
        <v>INSERT INTO kom_orders_meta (pedido,meta,valor,cantidad,precio,creacion,categoria) VALUES ('83','producto','9','4','870','2021-09-04 11:00:53','Beber');</v>
      </c>
      <c r="B628" s="4">
        <v>83</v>
      </c>
      <c r="C628" s="4" t="s">
        <v>4</v>
      </c>
      <c r="D628" s="4">
        <v>9</v>
      </c>
      <c r="E628" s="4">
        <v>4</v>
      </c>
      <c r="F628" s="4">
        <v>870</v>
      </c>
      <c r="G628" s="4" cm="1">
        <f t="array" aca="1" ref="G628" ca="1">INDEX(Pedidos!F:F,'Pedido meta'!B628+1,1)</f>
        <v>44443.458942623627</v>
      </c>
      <c r="H628" s="4" t="str">
        <f t="shared" si="28"/>
        <v>Beber</v>
      </c>
      <c r="I628">
        <f t="shared" si="29"/>
        <v>3480</v>
      </c>
    </row>
    <row r="629" spans="1:9" x14ac:dyDescent="0.25">
      <c r="A629" t="str">
        <f t="shared" ca="1" si="27"/>
        <v>INSERT INTO kom_orders_meta (pedido,meta,valor,cantidad,precio,creacion,categoria) VALUES ('51','producto','5','11','100','2021-07-15 23:28:48','Paquetes');</v>
      </c>
      <c r="B629" s="4">
        <v>51</v>
      </c>
      <c r="C629" s="4" t="s">
        <v>4</v>
      </c>
      <c r="D629" s="4">
        <v>5</v>
      </c>
      <c r="E629" s="4">
        <v>11</v>
      </c>
      <c r="F629" s="4">
        <v>100</v>
      </c>
      <c r="G629" s="4" cm="1">
        <f t="array" aca="1" ref="G629" ca="1">INDEX(Pedidos!F:F,'Pedido meta'!B629+1,1)</f>
        <v>44392.978332352483</v>
      </c>
      <c r="H629" s="4" t="str">
        <f t="shared" si="28"/>
        <v>Paquetes</v>
      </c>
      <c r="I629">
        <f t="shared" si="29"/>
        <v>1100</v>
      </c>
    </row>
    <row r="630" spans="1:9" x14ac:dyDescent="0.25">
      <c r="A630" t="str">
        <f t="shared" ca="1" si="27"/>
        <v>INSERT INTO kom_orders_meta (pedido,meta,valor,cantidad,precio,creacion,categoria) VALUES ('17','producto','10','7','1000','2021-07-14 14:31:02','Paquetes');</v>
      </c>
      <c r="B630" s="4">
        <v>17</v>
      </c>
      <c r="C630" s="4" t="s">
        <v>4</v>
      </c>
      <c r="D630" s="4">
        <v>10</v>
      </c>
      <c r="E630" s="4">
        <v>7</v>
      </c>
      <c r="F630" s="4">
        <v>1000</v>
      </c>
      <c r="G630" s="4" cm="1">
        <f t="array" aca="1" ref="G630" ca="1">INDEX(Pedidos!F:F,'Pedido meta'!B630+1,1)</f>
        <v>44391.604880252598</v>
      </c>
      <c r="H630" s="4" t="str">
        <f t="shared" si="28"/>
        <v>Paquetes</v>
      </c>
      <c r="I630">
        <f t="shared" si="29"/>
        <v>7000</v>
      </c>
    </row>
    <row r="631" spans="1:9" x14ac:dyDescent="0.25">
      <c r="A631" t="str">
        <f t="shared" ca="1" si="27"/>
        <v>INSERT INTO kom_orders_meta (pedido,meta,valor,cantidad,precio,creacion,categoria) VALUES ('44','producto','4','6','123','2022-01-30 22:51:33','Beber');</v>
      </c>
      <c r="B631" s="4">
        <v>44</v>
      </c>
      <c r="C631" s="4" t="s">
        <v>4</v>
      </c>
      <c r="D631" s="4">
        <v>4</v>
      </c>
      <c r="E631" s="4">
        <v>6</v>
      </c>
      <c r="F631" s="4">
        <v>123</v>
      </c>
      <c r="G631" s="4" cm="1">
        <f t="array" aca="1" ref="G631" ca="1">INDEX(Pedidos!F:F,'Pedido meta'!B631+1,1)</f>
        <v>44591.952469756463</v>
      </c>
      <c r="H631" s="4" t="str">
        <f t="shared" si="28"/>
        <v>Beber</v>
      </c>
      <c r="I631">
        <f t="shared" si="29"/>
        <v>738</v>
      </c>
    </row>
    <row r="632" spans="1:9" x14ac:dyDescent="0.25">
      <c r="A632" t="str">
        <f t="shared" ca="1" si="27"/>
        <v>INSERT INTO kom_orders_meta (pedido,meta,valor,cantidad,precio,creacion,categoria) VALUES ('16','producto','4','6','123','2021-06-01 21:54:03','Beber');</v>
      </c>
      <c r="B632" s="4">
        <v>16</v>
      </c>
      <c r="C632" s="4" t="s">
        <v>4</v>
      </c>
      <c r="D632" s="4">
        <v>4</v>
      </c>
      <c r="E632" s="4">
        <v>6</v>
      </c>
      <c r="F632" s="4">
        <v>123</v>
      </c>
      <c r="G632" s="4" cm="1">
        <f t="array" aca="1" ref="G632" ca="1">INDEX(Pedidos!F:F,'Pedido meta'!B632+1,1)</f>
        <v>44348.912533947281</v>
      </c>
      <c r="H632" s="4" t="str">
        <f t="shared" si="28"/>
        <v>Beber</v>
      </c>
      <c r="I632">
        <f t="shared" si="29"/>
        <v>738</v>
      </c>
    </row>
    <row r="633" spans="1:9" x14ac:dyDescent="0.25">
      <c r="A633" t="str">
        <f t="shared" ca="1" si="27"/>
        <v>INSERT INTO kom_orders_meta (pedido,meta,valor,cantidad,precio,creacion,categoria) VALUES ('42','producto','9','1','870','2021-05-26 18:24:42','Beber');</v>
      </c>
      <c r="B633" s="4">
        <v>42</v>
      </c>
      <c r="C633" s="4" t="s">
        <v>4</v>
      </c>
      <c r="D633" s="4">
        <v>9</v>
      </c>
      <c r="E633" s="4">
        <v>1</v>
      </c>
      <c r="F633" s="4">
        <v>870</v>
      </c>
      <c r="G633" s="4" cm="1">
        <f t="array" aca="1" ref="G633" ca="1">INDEX(Pedidos!F:F,'Pedido meta'!B633+1,1)</f>
        <v>44342.767156916903</v>
      </c>
      <c r="H633" s="4" t="str">
        <f t="shared" si="28"/>
        <v>Beber</v>
      </c>
      <c r="I633">
        <f t="shared" si="29"/>
        <v>870</v>
      </c>
    </row>
    <row r="634" spans="1:9" x14ac:dyDescent="0.25">
      <c r="A634" t="str">
        <f t="shared" ca="1" si="27"/>
        <v>INSERT INTO kom_orders_meta (pedido,meta,valor,cantidad,precio,creacion,categoria) VALUES ('37','producto','3','11','55','2021-12-09 10:02:41','Beber');</v>
      </c>
      <c r="B634" s="4">
        <v>37</v>
      </c>
      <c r="C634" s="4" t="s">
        <v>4</v>
      </c>
      <c r="D634" s="4">
        <v>3</v>
      </c>
      <c r="E634" s="4">
        <v>11</v>
      </c>
      <c r="F634" s="4">
        <v>55</v>
      </c>
      <c r="G634" s="4" cm="1">
        <f t="array" aca="1" ref="G634" ca="1">INDEX(Pedidos!F:F,'Pedido meta'!B634+1,1)</f>
        <v>44539.418527575355</v>
      </c>
      <c r="H634" s="4" t="str">
        <f t="shared" si="28"/>
        <v>Beber</v>
      </c>
      <c r="I634">
        <f t="shared" si="29"/>
        <v>605</v>
      </c>
    </row>
    <row r="635" spans="1:9" x14ac:dyDescent="0.25">
      <c r="A635" t="str">
        <f t="shared" ca="1" si="27"/>
        <v>INSERT INTO kom_orders_meta (pedido,meta,valor,cantidad,precio,creacion,categoria) VALUES ('10','producto','4','5','123','2021-09-21 06:52:33','Beber');</v>
      </c>
      <c r="B635" s="4">
        <v>10</v>
      </c>
      <c r="C635" s="4" t="s">
        <v>4</v>
      </c>
      <c r="D635" s="4">
        <v>4</v>
      </c>
      <c r="E635" s="4">
        <v>5</v>
      </c>
      <c r="F635" s="4">
        <v>123</v>
      </c>
      <c r="G635" s="4" cm="1">
        <f t="array" aca="1" ref="G635" ca="1">INDEX(Pedidos!F:F,'Pedido meta'!B635+1,1)</f>
        <v>44460.286491209568</v>
      </c>
      <c r="H635" s="4" t="str">
        <f t="shared" si="28"/>
        <v>Beber</v>
      </c>
      <c r="I635">
        <f t="shared" si="29"/>
        <v>615</v>
      </c>
    </row>
    <row r="636" spans="1:9" x14ac:dyDescent="0.25">
      <c r="A636" t="str">
        <f t="shared" ca="1" si="27"/>
        <v>INSERT INTO kom_orders_meta (pedido,meta,valor,cantidad,precio,creacion,categoria) VALUES ('18','producto','2','3','200','2021-08-12 05:10:47','Beber');</v>
      </c>
      <c r="B636" s="4">
        <v>18</v>
      </c>
      <c r="C636" s="4" t="s">
        <v>4</v>
      </c>
      <c r="D636" s="4">
        <v>2</v>
      </c>
      <c r="E636" s="4">
        <v>3</v>
      </c>
      <c r="F636" s="4">
        <v>200</v>
      </c>
      <c r="G636" s="4" cm="1">
        <f t="array" aca="1" ref="G636" ca="1">INDEX(Pedidos!F:F,'Pedido meta'!B636+1,1)</f>
        <v>44420.215825397332</v>
      </c>
      <c r="H636" s="4" t="str">
        <f t="shared" si="28"/>
        <v>Beber</v>
      </c>
      <c r="I636">
        <f t="shared" si="29"/>
        <v>600</v>
      </c>
    </row>
    <row r="637" spans="1:9" x14ac:dyDescent="0.25">
      <c r="A637" t="str">
        <f t="shared" ca="1" si="27"/>
        <v>INSERT INTO kom_orders_meta (pedido,meta,valor,cantidad,precio,creacion,categoria) VALUES ('39','producto','10','10','1000','2021-12-21 04:16:37','Paquetes');</v>
      </c>
      <c r="B637" s="4">
        <v>39</v>
      </c>
      <c r="C637" s="4" t="s">
        <v>4</v>
      </c>
      <c r="D637" s="4">
        <v>10</v>
      </c>
      <c r="E637" s="4">
        <v>10</v>
      </c>
      <c r="F637" s="4">
        <v>1000</v>
      </c>
      <c r="G637" s="4" cm="1">
        <f t="array" aca="1" ref="G637" ca="1">INDEX(Pedidos!F:F,'Pedido meta'!B637+1,1)</f>
        <v>44551.178209210811</v>
      </c>
      <c r="H637" s="4" t="str">
        <f t="shared" si="28"/>
        <v>Paquetes</v>
      </c>
      <c r="I637">
        <f t="shared" si="29"/>
        <v>10000</v>
      </c>
    </row>
    <row r="638" spans="1:9" x14ac:dyDescent="0.25">
      <c r="A638" t="str">
        <f t="shared" ca="1" si="27"/>
        <v>INSERT INTO kom_orders_meta (pedido,meta,valor,cantidad,precio,creacion,categoria) VALUES ('26','producto','6','2','400','2021-09-24 17:02:54','Comer');</v>
      </c>
      <c r="B638" s="4">
        <v>26</v>
      </c>
      <c r="C638" s="4" t="s">
        <v>4</v>
      </c>
      <c r="D638" s="4">
        <v>6</v>
      </c>
      <c r="E638" s="4">
        <v>2</v>
      </c>
      <c r="F638" s="4">
        <v>400</v>
      </c>
      <c r="G638" s="4" cm="1">
        <f t="array" aca="1" ref="G638" ca="1">INDEX(Pedidos!F:F,'Pedido meta'!B638+1,1)</f>
        <v>44463.710352594346</v>
      </c>
      <c r="H638" s="4" t="str">
        <f t="shared" si="28"/>
        <v>Comer</v>
      </c>
      <c r="I638">
        <f t="shared" si="29"/>
        <v>800</v>
      </c>
    </row>
    <row r="639" spans="1:9" x14ac:dyDescent="0.25">
      <c r="A639" t="str">
        <f t="shared" ca="1" si="27"/>
        <v>INSERT INTO kom_orders_meta (pedido,meta,valor,cantidad,precio,creacion,categoria) VALUES ('12','producto','3','9','55','2021-08-02 22:21:31','Beber');</v>
      </c>
      <c r="B639" s="4">
        <v>12</v>
      </c>
      <c r="C639" s="4" t="s">
        <v>4</v>
      </c>
      <c r="D639" s="4">
        <v>3</v>
      </c>
      <c r="E639" s="4">
        <v>9</v>
      </c>
      <c r="F639" s="4">
        <v>55</v>
      </c>
      <c r="G639" s="4" cm="1">
        <f t="array" aca="1" ref="G639" ca="1">INDEX(Pedidos!F:F,'Pedido meta'!B639+1,1)</f>
        <v>44410.931609069543</v>
      </c>
      <c r="H639" s="4" t="str">
        <f t="shared" si="28"/>
        <v>Beber</v>
      </c>
      <c r="I639">
        <f t="shared" si="29"/>
        <v>495</v>
      </c>
    </row>
    <row r="640" spans="1:9" x14ac:dyDescent="0.25">
      <c r="A640" t="str">
        <f t="shared" ca="1" si="27"/>
        <v>INSERT INTO kom_orders_meta (pedido,meta,valor,cantidad,precio,creacion,categoria) VALUES ('60','producto','9','5','870','2021-09-04 22:42:18','Beber');</v>
      </c>
      <c r="B640" s="4">
        <v>60</v>
      </c>
      <c r="C640" s="4" t="s">
        <v>4</v>
      </c>
      <c r="D640" s="4">
        <v>9</v>
      </c>
      <c r="E640" s="4">
        <v>5</v>
      </c>
      <c r="F640" s="4">
        <v>870</v>
      </c>
      <c r="G640" s="4" cm="1">
        <f t="array" aca="1" ref="G640" ca="1">INDEX(Pedidos!F:F,'Pedido meta'!B640+1,1)</f>
        <v>44443.946036956106</v>
      </c>
      <c r="H640" s="4" t="str">
        <f t="shared" si="28"/>
        <v>Beber</v>
      </c>
      <c r="I640">
        <f t="shared" si="29"/>
        <v>4350</v>
      </c>
    </row>
    <row r="641" spans="1:9" x14ac:dyDescent="0.25">
      <c r="A641" t="str">
        <f t="shared" ca="1" si="27"/>
        <v>INSERT INTO kom_orders_meta (pedido,meta,valor,cantidad,precio,creacion,categoria) VALUES ('49','producto','7','8','90','2022-01-27 05:12:25','Beber');</v>
      </c>
      <c r="B641" s="4">
        <v>49</v>
      </c>
      <c r="C641" s="4" t="s">
        <v>4</v>
      </c>
      <c r="D641" s="4">
        <v>7</v>
      </c>
      <c r="E641" s="4">
        <v>8</v>
      </c>
      <c r="F641" s="4">
        <v>90</v>
      </c>
      <c r="G641" s="4" cm="1">
        <f t="array" aca="1" ref="G641" ca="1">INDEX(Pedidos!F:F,'Pedido meta'!B641+1,1)</f>
        <v>44588.216955701653</v>
      </c>
      <c r="H641" s="4" t="str">
        <f t="shared" si="28"/>
        <v>Beber</v>
      </c>
      <c r="I641">
        <f t="shared" si="29"/>
        <v>720</v>
      </c>
    </row>
    <row r="642" spans="1:9" x14ac:dyDescent="0.25">
      <c r="A642" t="str">
        <f t="shared" ca="1" si="27"/>
        <v>INSERT INTO kom_orders_meta (pedido,meta,valor,cantidad,precio,creacion,categoria) VALUES ('83','producto','9','7','870','2021-09-04 11:00:53','Beber');</v>
      </c>
      <c r="B642" s="4">
        <v>83</v>
      </c>
      <c r="C642" s="4" t="s">
        <v>4</v>
      </c>
      <c r="D642" s="4">
        <v>9</v>
      </c>
      <c r="E642" s="4">
        <v>7</v>
      </c>
      <c r="F642" s="4">
        <v>870</v>
      </c>
      <c r="G642" s="4" cm="1">
        <f t="array" aca="1" ref="G642" ca="1">INDEX(Pedidos!F:F,'Pedido meta'!B642+1,1)</f>
        <v>44443.458942623627</v>
      </c>
      <c r="H642" s="4" t="str">
        <f t="shared" si="28"/>
        <v>Beber</v>
      </c>
      <c r="I642">
        <f t="shared" si="29"/>
        <v>6090</v>
      </c>
    </row>
    <row r="643" spans="1:9" x14ac:dyDescent="0.25">
      <c r="A643" t="str">
        <f t="shared" ref="A643:A706" ca="1" si="30">"INSERT INTO "&amp;A$1&amp;" ("&amp;IF(B643="","",B$1)&amp;IF(C643="","",","&amp;C$1)&amp;IF(D643="","",","&amp;D$1)&amp;IF(E643="","",","&amp;E$1)&amp;IF(F643="","",","&amp;F$1)&amp;IF(G643="","",","&amp;G$1)&amp;IF(H643="","",","&amp;H$1)&amp;") VALUES ("&amp;IF(B643="","","'"&amp;B643&amp;"'")&amp;IF(C643="","",",'"&amp;C643&amp;"'")&amp;IF(D643="","",",'"&amp;D643&amp;"'")&amp;IF(E643="","",",'"&amp;E643&amp;"'")&amp;IF(F643="","",",'"&amp;F643&amp;"'")&amp;IF(G643="","",",'"&amp;TEXT(G643,"aaaa-mm-dd hh:mm:ss")&amp;"'")&amp;IF(H643="","",",'"&amp;H643&amp;"'")&amp;");"</f>
        <v>INSERT INTO kom_orders_meta (pedido,meta,valor,cantidad,precio,creacion,categoria) VALUES ('66','producto','2','6','200','2021-12-18 09:48:14','Beber');</v>
      </c>
      <c r="B643" s="4">
        <v>66</v>
      </c>
      <c r="C643" s="4" t="s">
        <v>4</v>
      </c>
      <c r="D643" s="4">
        <v>2</v>
      </c>
      <c r="E643" s="4">
        <v>6</v>
      </c>
      <c r="F643" s="4">
        <v>200</v>
      </c>
      <c r="G643" s="4" cm="1">
        <f t="array" aca="1" ref="G643" ca="1">INDEX(Pedidos!F:F,'Pedido meta'!B643+1,1)</f>
        <v>44548.408497989534</v>
      </c>
      <c r="H643" s="4" t="str">
        <f t="shared" ref="H643:H706" si="31">VLOOKUP(D643,$K$2:$M$11,3,FALSE)</f>
        <v>Beber</v>
      </c>
      <c r="I643">
        <f t="shared" ref="I643:I706" si="32">E643*F643</f>
        <v>1200</v>
      </c>
    </row>
    <row r="644" spans="1:9" x14ac:dyDescent="0.25">
      <c r="A644" t="str">
        <f t="shared" ca="1" si="30"/>
        <v>INSERT INTO kom_orders_meta (pedido,meta,valor,cantidad,precio,creacion,categoria) VALUES ('95','producto','2','3','200','2021-08-15 21:59:06','Beber');</v>
      </c>
      <c r="B644" s="4">
        <v>95</v>
      </c>
      <c r="C644" s="4" t="s">
        <v>4</v>
      </c>
      <c r="D644" s="4">
        <v>2</v>
      </c>
      <c r="E644" s="4">
        <v>3</v>
      </c>
      <c r="F644" s="4">
        <v>200</v>
      </c>
      <c r="G644" s="4" cm="1">
        <f t="array" aca="1" ref="G644" ca="1">INDEX(Pedidos!F:F,'Pedido meta'!B644+1,1)</f>
        <v>44423.91604698445</v>
      </c>
      <c r="H644" s="4" t="str">
        <f t="shared" si="31"/>
        <v>Beber</v>
      </c>
      <c r="I644">
        <f t="shared" si="32"/>
        <v>600</v>
      </c>
    </row>
    <row r="645" spans="1:9" x14ac:dyDescent="0.25">
      <c r="A645" t="str">
        <f t="shared" ca="1" si="30"/>
        <v>INSERT INTO kom_orders_meta (pedido,meta,valor,cantidad,precio,creacion,categoria) VALUES ('36','producto','9','7','870','2021-08-04 16:18:56','Beber');</v>
      </c>
      <c r="B645" s="4">
        <v>36</v>
      </c>
      <c r="C645" s="4" t="s">
        <v>4</v>
      </c>
      <c r="D645" s="4">
        <v>9</v>
      </c>
      <c r="E645" s="4">
        <v>7</v>
      </c>
      <c r="F645" s="4">
        <v>870</v>
      </c>
      <c r="G645" s="4" cm="1">
        <f t="array" aca="1" ref="G645" ca="1">INDEX(Pedidos!F:F,'Pedido meta'!B645+1,1)</f>
        <v>44412.679809617293</v>
      </c>
      <c r="H645" s="4" t="str">
        <f t="shared" si="31"/>
        <v>Beber</v>
      </c>
      <c r="I645">
        <f t="shared" si="32"/>
        <v>6090</v>
      </c>
    </row>
    <row r="646" spans="1:9" x14ac:dyDescent="0.25">
      <c r="A646" t="str">
        <f t="shared" ca="1" si="30"/>
        <v>INSERT INTO kom_orders_meta (pedido,meta,valor,cantidad,precio,creacion,categoria) VALUES ('42','producto','10','10','1000','2021-05-26 18:24:42','Paquetes');</v>
      </c>
      <c r="B646" s="4">
        <v>42</v>
      </c>
      <c r="C646" s="4" t="s">
        <v>4</v>
      </c>
      <c r="D646" s="4">
        <v>10</v>
      </c>
      <c r="E646" s="4">
        <v>10</v>
      </c>
      <c r="F646" s="4">
        <v>1000</v>
      </c>
      <c r="G646" s="4" cm="1">
        <f t="array" aca="1" ref="G646" ca="1">INDEX(Pedidos!F:F,'Pedido meta'!B646+1,1)</f>
        <v>44342.767156916903</v>
      </c>
      <c r="H646" s="4" t="str">
        <f t="shared" si="31"/>
        <v>Paquetes</v>
      </c>
      <c r="I646">
        <f t="shared" si="32"/>
        <v>10000</v>
      </c>
    </row>
    <row r="647" spans="1:9" x14ac:dyDescent="0.25">
      <c r="A647" t="str">
        <f t="shared" ca="1" si="30"/>
        <v>INSERT INTO kom_orders_meta (pedido,meta,valor,cantidad,precio,creacion,categoria) VALUES ('11','producto','8','5','75','2022-01-07 23:48:45','Beber');</v>
      </c>
      <c r="B647" s="4">
        <v>11</v>
      </c>
      <c r="C647" s="4" t="s">
        <v>4</v>
      </c>
      <c r="D647" s="4">
        <v>8</v>
      </c>
      <c r="E647" s="4">
        <v>5</v>
      </c>
      <c r="F647" s="4">
        <v>75</v>
      </c>
      <c r="G647" s="4" cm="1">
        <f t="array" aca="1" ref="G647" ca="1">INDEX(Pedidos!F:F,'Pedido meta'!B647+1,1)</f>
        <v>44568.992188529024</v>
      </c>
      <c r="H647" s="4" t="str">
        <f t="shared" si="31"/>
        <v>Beber</v>
      </c>
      <c r="I647">
        <f t="shared" si="32"/>
        <v>375</v>
      </c>
    </row>
    <row r="648" spans="1:9" x14ac:dyDescent="0.25">
      <c r="A648" t="str">
        <f t="shared" ca="1" si="30"/>
        <v>INSERT INTO kom_orders_meta (pedido,meta,valor,cantidad,precio,creacion,categoria) VALUES ('45','producto','8','7','75','2021-05-23 10:02:51','Beber');</v>
      </c>
      <c r="B648" s="4">
        <v>45</v>
      </c>
      <c r="C648" s="4" t="s">
        <v>4</v>
      </c>
      <c r="D648" s="4">
        <v>8</v>
      </c>
      <c r="E648" s="4">
        <v>7</v>
      </c>
      <c r="F648" s="4">
        <v>75</v>
      </c>
      <c r="G648" s="4" cm="1">
        <f t="array" aca="1" ref="G648" ca="1">INDEX(Pedidos!F:F,'Pedido meta'!B648+1,1)</f>
        <v>44339.418645137579</v>
      </c>
      <c r="H648" s="4" t="str">
        <f t="shared" si="31"/>
        <v>Beber</v>
      </c>
      <c r="I648">
        <f t="shared" si="32"/>
        <v>525</v>
      </c>
    </row>
    <row r="649" spans="1:9" x14ac:dyDescent="0.25">
      <c r="A649" t="str">
        <f t="shared" ca="1" si="30"/>
        <v>INSERT INTO kom_orders_meta (pedido,meta,valor,cantidad,precio,creacion,categoria) VALUES ('19','producto','7','10','90','2021-11-09 09:06:07','Beber');</v>
      </c>
      <c r="B649" s="4">
        <v>19</v>
      </c>
      <c r="C649" s="4" t="s">
        <v>4</v>
      </c>
      <c r="D649" s="4">
        <v>7</v>
      </c>
      <c r="E649" s="4">
        <v>10</v>
      </c>
      <c r="F649" s="4">
        <v>90</v>
      </c>
      <c r="G649" s="4" cm="1">
        <f t="array" aca="1" ref="G649" ca="1">INDEX(Pedidos!F:F,'Pedido meta'!B649+1,1)</f>
        <v>44509.379242652831</v>
      </c>
      <c r="H649" s="4" t="str">
        <f t="shared" si="31"/>
        <v>Beber</v>
      </c>
      <c r="I649">
        <f t="shared" si="32"/>
        <v>900</v>
      </c>
    </row>
    <row r="650" spans="1:9" x14ac:dyDescent="0.25">
      <c r="A650" t="str">
        <f t="shared" ca="1" si="30"/>
        <v>INSERT INTO kom_orders_meta (pedido,meta,valor,cantidad,precio,creacion,categoria) VALUES ('72','producto','2','11','200','2021-11-06 07:12:27','Beber');</v>
      </c>
      <c r="B650" s="4">
        <v>72</v>
      </c>
      <c r="C650" s="4" t="s">
        <v>4</v>
      </c>
      <c r="D650" s="4">
        <v>2</v>
      </c>
      <c r="E650" s="4">
        <v>11</v>
      </c>
      <c r="F650" s="4">
        <v>200</v>
      </c>
      <c r="G650" s="4" cm="1">
        <f t="array" aca="1" ref="G650" ca="1">INDEX(Pedidos!F:F,'Pedido meta'!B650+1,1)</f>
        <v>44506.30031610281</v>
      </c>
      <c r="H650" s="4" t="str">
        <f t="shared" si="31"/>
        <v>Beber</v>
      </c>
      <c r="I650">
        <f t="shared" si="32"/>
        <v>2200</v>
      </c>
    </row>
    <row r="651" spans="1:9" x14ac:dyDescent="0.25">
      <c r="A651" t="str">
        <f t="shared" ca="1" si="30"/>
        <v>INSERT INTO kom_orders_meta (pedido,meta,valor,cantidad,precio,creacion,categoria) VALUES ('34','producto','10','5','1000','2022-01-02 04:19:36','Paquetes');</v>
      </c>
      <c r="B651" s="4">
        <v>34</v>
      </c>
      <c r="C651" s="4" t="s">
        <v>4</v>
      </c>
      <c r="D651" s="4">
        <v>10</v>
      </c>
      <c r="E651" s="4">
        <v>5</v>
      </c>
      <c r="F651" s="4">
        <v>1000</v>
      </c>
      <c r="G651" s="4" cm="1">
        <f t="array" aca="1" ref="G651" ca="1">INDEX(Pedidos!F:F,'Pedido meta'!B651+1,1)</f>
        <v>44563.180278569329</v>
      </c>
      <c r="H651" s="4" t="str">
        <f t="shared" si="31"/>
        <v>Paquetes</v>
      </c>
      <c r="I651">
        <f t="shared" si="32"/>
        <v>5000</v>
      </c>
    </row>
    <row r="652" spans="1:9" x14ac:dyDescent="0.25">
      <c r="A652" t="str">
        <f t="shared" ca="1" si="30"/>
        <v>INSERT INTO kom_orders_meta (pedido,meta,valor,cantidad,precio,creacion,categoria) VALUES ('95','producto','9','8','870','2021-08-15 21:59:06','Beber');</v>
      </c>
      <c r="B652" s="4">
        <v>95</v>
      </c>
      <c r="C652" s="4" t="s">
        <v>4</v>
      </c>
      <c r="D652" s="4">
        <v>9</v>
      </c>
      <c r="E652" s="4">
        <v>8</v>
      </c>
      <c r="F652" s="4">
        <v>870</v>
      </c>
      <c r="G652" s="4" cm="1">
        <f t="array" aca="1" ref="G652" ca="1">INDEX(Pedidos!F:F,'Pedido meta'!B652+1,1)</f>
        <v>44423.91604698445</v>
      </c>
      <c r="H652" s="4" t="str">
        <f t="shared" si="31"/>
        <v>Beber</v>
      </c>
      <c r="I652">
        <f t="shared" si="32"/>
        <v>6960</v>
      </c>
    </row>
    <row r="653" spans="1:9" x14ac:dyDescent="0.25">
      <c r="A653" t="str">
        <f t="shared" ca="1" si="30"/>
        <v>INSERT INTO kom_orders_meta (pedido,meta,valor,cantidad,precio,creacion,categoria) VALUES ('6','producto','9','4','870','2021-06-24 22:34:46','Beber');</v>
      </c>
      <c r="B653" s="4">
        <v>6</v>
      </c>
      <c r="C653" s="4" t="s">
        <v>4</v>
      </c>
      <c r="D653" s="4">
        <v>9</v>
      </c>
      <c r="E653" s="4">
        <v>4</v>
      </c>
      <c r="F653" s="4">
        <v>870</v>
      </c>
      <c r="G653" s="4" cm="1">
        <f t="array" aca="1" ref="G653" ca="1">INDEX(Pedidos!F:F,'Pedido meta'!B653+1,1)</f>
        <v>44371.940806344981</v>
      </c>
      <c r="H653" s="4" t="str">
        <f t="shared" si="31"/>
        <v>Beber</v>
      </c>
      <c r="I653">
        <f t="shared" si="32"/>
        <v>3480</v>
      </c>
    </row>
    <row r="654" spans="1:9" x14ac:dyDescent="0.25">
      <c r="A654" t="str">
        <f t="shared" ca="1" si="30"/>
        <v>INSERT INTO kom_orders_meta (pedido,meta,valor,cantidad,precio,creacion,categoria) VALUES ('64','producto','4','7','123','2021-11-20 18:24:33','Beber');</v>
      </c>
      <c r="B654" s="4">
        <v>64</v>
      </c>
      <c r="C654" s="4" t="s">
        <v>4</v>
      </c>
      <c r="D654" s="4">
        <v>4</v>
      </c>
      <c r="E654" s="4">
        <v>7</v>
      </c>
      <c r="F654" s="4">
        <v>123</v>
      </c>
      <c r="G654" s="4" cm="1">
        <f t="array" aca="1" ref="G654" ca="1">INDEX(Pedidos!F:F,'Pedido meta'!B654+1,1)</f>
        <v>44520.767046184323</v>
      </c>
      <c r="H654" s="4" t="str">
        <f t="shared" si="31"/>
        <v>Beber</v>
      </c>
      <c r="I654">
        <f t="shared" si="32"/>
        <v>861</v>
      </c>
    </row>
    <row r="655" spans="1:9" x14ac:dyDescent="0.25">
      <c r="A655" t="str">
        <f t="shared" ca="1" si="30"/>
        <v>INSERT INTO kom_orders_meta (pedido,meta,valor,cantidad,precio,creacion,categoria) VALUES ('31','producto','4','1','123','2021-11-16 20:00:34','Beber');</v>
      </c>
      <c r="B655" s="4">
        <v>31</v>
      </c>
      <c r="C655" s="4" t="s">
        <v>4</v>
      </c>
      <c r="D655" s="4">
        <v>4</v>
      </c>
      <c r="E655" s="4">
        <v>1</v>
      </c>
      <c r="F655" s="4">
        <v>123</v>
      </c>
      <c r="G655" s="4" cm="1">
        <f t="array" aca="1" ref="G655" ca="1">INDEX(Pedidos!F:F,'Pedido meta'!B655+1,1)</f>
        <v>44516.833730145896</v>
      </c>
      <c r="H655" s="4" t="str">
        <f t="shared" si="31"/>
        <v>Beber</v>
      </c>
      <c r="I655">
        <f t="shared" si="32"/>
        <v>123</v>
      </c>
    </row>
    <row r="656" spans="1:9" x14ac:dyDescent="0.25">
      <c r="A656" t="str">
        <f t="shared" ca="1" si="30"/>
        <v>INSERT INTO kom_orders_meta (pedido,meta,valor,cantidad,precio,creacion,categoria) VALUES ('99','producto','3','5','55','2021-12-13 10:54:32','Beber');</v>
      </c>
      <c r="B656" s="4">
        <v>99</v>
      </c>
      <c r="C656" s="4" t="s">
        <v>4</v>
      </c>
      <c r="D656" s="4">
        <v>3</v>
      </c>
      <c r="E656" s="4">
        <v>5</v>
      </c>
      <c r="F656" s="4">
        <v>55</v>
      </c>
      <c r="G656" s="4" cm="1">
        <f t="array" aca="1" ref="G656" ca="1">INDEX(Pedidos!F:F,'Pedido meta'!B656+1,1)</f>
        <v>44543.454541079554</v>
      </c>
      <c r="H656" s="4" t="str">
        <f t="shared" si="31"/>
        <v>Beber</v>
      </c>
      <c r="I656">
        <f t="shared" si="32"/>
        <v>275</v>
      </c>
    </row>
    <row r="657" spans="1:9" x14ac:dyDescent="0.25">
      <c r="A657" t="str">
        <f t="shared" ca="1" si="30"/>
        <v>INSERT INTO kom_orders_meta (pedido,meta,valor,cantidad,precio,creacion,categoria) VALUES ('62','producto','2','7','200','2021-05-26 05:17:03','Beber');</v>
      </c>
      <c r="B657" s="4">
        <v>62</v>
      </c>
      <c r="C657" s="4" t="s">
        <v>4</v>
      </c>
      <c r="D657" s="4">
        <v>2</v>
      </c>
      <c r="E657" s="4">
        <v>7</v>
      </c>
      <c r="F657" s="4">
        <v>200</v>
      </c>
      <c r="G657" s="4" cm="1">
        <f t="array" aca="1" ref="G657" ca="1">INDEX(Pedidos!F:F,'Pedido meta'!B657+1,1)</f>
        <v>44342.22017668144</v>
      </c>
      <c r="H657" s="4" t="str">
        <f t="shared" si="31"/>
        <v>Beber</v>
      </c>
      <c r="I657">
        <f t="shared" si="32"/>
        <v>1400</v>
      </c>
    </row>
    <row r="658" spans="1:9" x14ac:dyDescent="0.25">
      <c r="A658" t="str">
        <f t="shared" ca="1" si="30"/>
        <v>INSERT INTO kom_orders_meta (pedido,meta,valor,cantidad,precio,creacion,categoria) VALUES ('10','producto','8','11','75','2021-09-21 06:52:33','Beber');</v>
      </c>
      <c r="B658" s="4">
        <v>10</v>
      </c>
      <c r="C658" s="4" t="s">
        <v>4</v>
      </c>
      <c r="D658" s="4">
        <v>8</v>
      </c>
      <c r="E658" s="4">
        <v>11</v>
      </c>
      <c r="F658" s="4">
        <v>75</v>
      </c>
      <c r="G658" s="4" cm="1">
        <f t="array" aca="1" ref="G658" ca="1">INDEX(Pedidos!F:F,'Pedido meta'!B658+1,1)</f>
        <v>44460.286491209568</v>
      </c>
      <c r="H658" s="4" t="str">
        <f t="shared" si="31"/>
        <v>Beber</v>
      </c>
      <c r="I658">
        <f t="shared" si="32"/>
        <v>825</v>
      </c>
    </row>
    <row r="659" spans="1:9" x14ac:dyDescent="0.25">
      <c r="A659" t="str">
        <f t="shared" ca="1" si="30"/>
        <v>INSERT INTO kom_orders_meta (pedido,meta,valor,cantidad,precio,creacion,categoria) VALUES ('50','producto','1','8','23.31','2021-12-24 22:29:49','Comer');</v>
      </c>
      <c r="B659" s="4">
        <v>50</v>
      </c>
      <c r="C659" s="4" t="s">
        <v>4</v>
      </c>
      <c r="D659" s="4">
        <v>1</v>
      </c>
      <c r="E659" s="4">
        <v>8</v>
      </c>
      <c r="F659" s="4">
        <v>23.31</v>
      </c>
      <c r="G659" s="4" cm="1">
        <f t="array" aca="1" ref="G659" ca="1">INDEX(Pedidos!F:F,'Pedido meta'!B659+1,1)</f>
        <v>44554.937377946539</v>
      </c>
      <c r="H659" s="4" t="str">
        <f t="shared" si="31"/>
        <v>Comer</v>
      </c>
      <c r="I659">
        <f t="shared" si="32"/>
        <v>186.48</v>
      </c>
    </row>
    <row r="660" spans="1:9" x14ac:dyDescent="0.25">
      <c r="A660" t="str">
        <f t="shared" ca="1" si="30"/>
        <v>INSERT INTO kom_orders_meta (pedido,meta,valor,cantidad,precio,creacion,categoria) VALUES ('32','producto','3','7','55','2021-11-26 10:33:03','Beber');</v>
      </c>
      <c r="B660" s="4">
        <v>32</v>
      </c>
      <c r="C660" s="4" t="s">
        <v>4</v>
      </c>
      <c r="D660" s="4">
        <v>3</v>
      </c>
      <c r="E660" s="4">
        <v>7</v>
      </c>
      <c r="F660" s="4">
        <v>55</v>
      </c>
      <c r="G660" s="4" cm="1">
        <f t="array" aca="1" ref="G660" ca="1">INDEX(Pedidos!F:F,'Pedido meta'!B660+1,1)</f>
        <v>44526.439621936886</v>
      </c>
      <c r="H660" s="4" t="str">
        <f t="shared" si="31"/>
        <v>Beber</v>
      </c>
      <c r="I660">
        <f t="shared" si="32"/>
        <v>385</v>
      </c>
    </row>
    <row r="661" spans="1:9" x14ac:dyDescent="0.25">
      <c r="A661" t="str">
        <f t="shared" ca="1" si="30"/>
        <v>INSERT INTO kom_orders_meta (pedido,meta,valor,cantidad,precio,creacion,categoria) VALUES ('37','producto','8','7','75','2021-12-09 10:02:41','Beber');</v>
      </c>
      <c r="B661" s="4">
        <v>37</v>
      </c>
      <c r="C661" s="4" t="s">
        <v>4</v>
      </c>
      <c r="D661" s="4">
        <v>8</v>
      </c>
      <c r="E661" s="4">
        <v>7</v>
      </c>
      <c r="F661" s="4">
        <v>75</v>
      </c>
      <c r="G661" s="4" cm="1">
        <f t="array" aca="1" ref="G661" ca="1">INDEX(Pedidos!F:F,'Pedido meta'!B661+1,1)</f>
        <v>44539.418527575355</v>
      </c>
      <c r="H661" s="4" t="str">
        <f t="shared" si="31"/>
        <v>Beber</v>
      </c>
      <c r="I661">
        <f t="shared" si="32"/>
        <v>525</v>
      </c>
    </row>
    <row r="662" spans="1:9" x14ac:dyDescent="0.25">
      <c r="A662" t="str">
        <f t="shared" ca="1" si="30"/>
        <v>INSERT INTO kom_orders_meta (pedido,meta,valor,cantidad,precio,creacion,categoria) VALUES ('16','producto','7','12','90','2021-06-01 21:54:03','Beber');</v>
      </c>
      <c r="B662" s="4">
        <v>16</v>
      </c>
      <c r="C662" s="4" t="s">
        <v>4</v>
      </c>
      <c r="D662" s="4">
        <v>7</v>
      </c>
      <c r="E662" s="4">
        <v>12</v>
      </c>
      <c r="F662" s="4">
        <v>90</v>
      </c>
      <c r="G662" s="4" cm="1">
        <f t="array" aca="1" ref="G662" ca="1">INDEX(Pedidos!F:F,'Pedido meta'!B662+1,1)</f>
        <v>44348.912533947281</v>
      </c>
      <c r="H662" s="4" t="str">
        <f t="shared" si="31"/>
        <v>Beber</v>
      </c>
      <c r="I662">
        <f t="shared" si="32"/>
        <v>1080</v>
      </c>
    </row>
    <row r="663" spans="1:9" x14ac:dyDescent="0.25">
      <c r="A663" t="str">
        <f t="shared" ca="1" si="30"/>
        <v>INSERT INTO kom_orders_meta (pedido,meta,valor,cantidad,precio,creacion,categoria) VALUES ('45','producto','2','9','200','2021-05-23 10:02:51','Beber');</v>
      </c>
      <c r="B663" s="4">
        <v>45</v>
      </c>
      <c r="C663" s="4" t="s">
        <v>4</v>
      </c>
      <c r="D663" s="4">
        <v>2</v>
      </c>
      <c r="E663" s="4">
        <v>9</v>
      </c>
      <c r="F663" s="4">
        <v>200</v>
      </c>
      <c r="G663" s="4" cm="1">
        <f t="array" aca="1" ref="G663" ca="1">INDEX(Pedidos!F:F,'Pedido meta'!B663+1,1)</f>
        <v>44339.418645137579</v>
      </c>
      <c r="H663" s="4" t="str">
        <f t="shared" si="31"/>
        <v>Beber</v>
      </c>
      <c r="I663">
        <f t="shared" si="32"/>
        <v>1800</v>
      </c>
    </row>
    <row r="664" spans="1:9" x14ac:dyDescent="0.25">
      <c r="A664" t="str">
        <f t="shared" ca="1" si="30"/>
        <v>INSERT INTO kom_orders_meta (pedido,meta,valor,cantidad,precio,creacion,categoria) VALUES ('29','producto','9','2','870','2021-06-19 04:08:29','Beber');</v>
      </c>
      <c r="B664" s="4">
        <v>29</v>
      </c>
      <c r="C664" s="4" t="s">
        <v>4</v>
      </c>
      <c r="D664" s="4">
        <v>9</v>
      </c>
      <c r="E664" s="4">
        <v>2</v>
      </c>
      <c r="F664" s="4">
        <v>870</v>
      </c>
      <c r="G664" s="4" cm="1">
        <f t="array" aca="1" ref="G664" ca="1">INDEX(Pedidos!F:F,'Pedido meta'!B664+1,1)</f>
        <v>44366.172555876656</v>
      </c>
      <c r="H664" s="4" t="str">
        <f t="shared" si="31"/>
        <v>Beber</v>
      </c>
      <c r="I664">
        <f t="shared" si="32"/>
        <v>1740</v>
      </c>
    </row>
    <row r="665" spans="1:9" x14ac:dyDescent="0.25">
      <c r="A665" t="str">
        <f t="shared" ca="1" si="30"/>
        <v>INSERT INTO kom_orders_meta (pedido,meta,valor,cantidad,precio,creacion,categoria) VALUES ('43','producto','1','3','23.31','2021-11-30 18:49:03','Comer');</v>
      </c>
      <c r="B665" s="4">
        <v>43</v>
      </c>
      <c r="C665" s="4" t="s">
        <v>4</v>
      </c>
      <c r="D665" s="4">
        <v>1</v>
      </c>
      <c r="E665" s="4">
        <v>3</v>
      </c>
      <c r="F665" s="4">
        <v>23.31</v>
      </c>
      <c r="G665" s="4" cm="1">
        <f t="array" aca="1" ref="G665" ca="1">INDEX(Pedidos!F:F,'Pedido meta'!B665+1,1)</f>
        <v>44530.78406521953</v>
      </c>
      <c r="H665" s="4" t="str">
        <f t="shared" si="31"/>
        <v>Comer</v>
      </c>
      <c r="I665">
        <f t="shared" si="32"/>
        <v>69.929999999999993</v>
      </c>
    </row>
    <row r="666" spans="1:9" x14ac:dyDescent="0.25">
      <c r="A666" t="str">
        <f t="shared" ca="1" si="30"/>
        <v>INSERT INTO kom_orders_meta (pedido,meta,valor,cantidad,precio,creacion,categoria) VALUES ('26','producto','5','6','100','2021-09-24 17:02:54','Paquetes');</v>
      </c>
      <c r="B666" s="4">
        <v>26</v>
      </c>
      <c r="C666" s="4" t="s">
        <v>4</v>
      </c>
      <c r="D666" s="4">
        <v>5</v>
      </c>
      <c r="E666" s="4">
        <v>6</v>
      </c>
      <c r="F666" s="4">
        <v>100</v>
      </c>
      <c r="G666" s="4" cm="1">
        <f t="array" aca="1" ref="G666" ca="1">INDEX(Pedidos!F:F,'Pedido meta'!B666+1,1)</f>
        <v>44463.710352594346</v>
      </c>
      <c r="H666" s="4" t="str">
        <f t="shared" si="31"/>
        <v>Paquetes</v>
      </c>
      <c r="I666">
        <f t="shared" si="32"/>
        <v>600</v>
      </c>
    </row>
    <row r="667" spans="1:9" x14ac:dyDescent="0.25">
      <c r="A667" t="str">
        <f t="shared" ca="1" si="30"/>
        <v>INSERT INTO kom_orders_meta (pedido,meta,valor,cantidad,precio,creacion,categoria) VALUES ('34','producto','8','2','75','2022-01-02 04:19:36','Beber');</v>
      </c>
      <c r="B667" s="4">
        <v>34</v>
      </c>
      <c r="C667" s="4" t="s">
        <v>4</v>
      </c>
      <c r="D667" s="4">
        <v>8</v>
      </c>
      <c r="E667" s="4">
        <v>2</v>
      </c>
      <c r="F667" s="4">
        <v>75</v>
      </c>
      <c r="G667" s="4" cm="1">
        <f t="array" aca="1" ref="G667" ca="1">INDEX(Pedidos!F:F,'Pedido meta'!B667+1,1)</f>
        <v>44563.180278569329</v>
      </c>
      <c r="H667" s="4" t="str">
        <f t="shared" si="31"/>
        <v>Beber</v>
      </c>
      <c r="I667">
        <f t="shared" si="32"/>
        <v>150</v>
      </c>
    </row>
    <row r="668" spans="1:9" x14ac:dyDescent="0.25">
      <c r="A668" t="str">
        <f t="shared" ca="1" si="30"/>
        <v>INSERT INTO kom_orders_meta (pedido,meta,valor,cantidad,precio,creacion,categoria) VALUES ('88','producto','8','8','75','2021-05-28 17:04:46','Beber');</v>
      </c>
      <c r="B668" s="4">
        <v>88</v>
      </c>
      <c r="C668" s="4" t="s">
        <v>4</v>
      </c>
      <c r="D668" s="4">
        <v>8</v>
      </c>
      <c r="E668" s="4">
        <v>8</v>
      </c>
      <c r="F668" s="4">
        <v>75</v>
      </c>
      <c r="G668" s="4" cm="1">
        <f t="array" aca="1" ref="G668" ca="1">INDEX(Pedidos!F:F,'Pedido meta'!B668+1,1)</f>
        <v>44344.711640092457</v>
      </c>
      <c r="H668" s="4" t="str">
        <f t="shared" si="31"/>
        <v>Beber</v>
      </c>
      <c r="I668">
        <f t="shared" si="32"/>
        <v>600</v>
      </c>
    </row>
    <row r="669" spans="1:9" x14ac:dyDescent="0.25">
      <c r="A669" t="str">
        <f t="shared" ca="1" si="30"/>
        <v>INSERT INTO kom_orders_meta (pedido,meta,valor,cantidad,precio,creacion,categoria) VALUES ('43','producto','10','6','1000','2021-11-30 18:49:03','Paquetes');</v>
      </c>
      <c r="B669" s="4">
        <v>43</v>
      </c>
      <c r="C669" s="4" t="s">
        <v>4</v>
      </c>
      <c r="D669" s="4">
        <v>10</v>
      </c>
      <c r="E669" s="4">
        <v>6</v>
      </c>
      <c r="F669" s="4">
        <v>1000</v>
      </c>
      <c r="G669" s="4" cm="1">
        <f t="array" aca="1" ref="G669" ca="1">INDEX(Pedidos!F:F,'Pedido meta'!B669+1,1)</f>
        <v>44530.78406521953</v>
      </c>
      <c r="H669" s="4" t="str">
        <f t="shared" si="31"/>
        <v>Paquetes</v>
      </c>
      <c r="I669">
        <f t="shared" si="32"/>
        <v>6000</v>
      </c>
    </row>
    <row r="670" spans="1:9" x14ac:dyDescent="0.25">
      <c r="A670" t="str">
        <f t="shared" ca="1" si="30"/>
        <v>INSERT INTO kom_orders_meta (pedido,meta,valor,cantidad,precio,creacion,categoria) VALUES ('40','producto','4','10','123','2021-05-26 13:21:09','Beber');</v>
      </c>
      <c r="B670" s="4">
        <v>40</v>
      </c>
      <c r="C670" s="4" t="s">
        <v>4</v>
      </c>
      <c r="D670" s="4">
        <v>4</v>
      </c>
      <c r="E670" s="4">
        <v>10</v>
      </c>
      <c r="F670" s="4">
        <v>123</v>
      </c>
      <c r="G670" s="4" cm="1">
        <f t="array" aca="1" ref="G670" ca="1">INDEX(Pedidos!F:F,'Pedido meta'!B670+1,1)</f>
        <v>44342.556358991475</v>
      </c>
      <c r="H670" s="4" t="str">
        <f t="shared" si="31"/>
        <v>Beber</v>
      </c>
      <c r="I670">
        <f t="shared" si="32"/>
        <v>1230</v>
      </c>
    </row>
    <row r="671" spans="1:9" x14ac:dyDescent="0.25">
      <c r="A671" t="str">
        <f t="shared" ca="1" si="30"/>
        <v>INSERT INTO kom_orders_meta (pedido,meta,valor,cantidad,precio,creacion,categoria) VALUES ('27','producto','1','6','23.31','2021-12-29 00:41:57','Comer');</v>
      </c>
      <c r="B671" s="4">
        <v>27</v>
      </c>
      <c r="C671" s="4" t="s">
        <v>4</v>
      </c>
      <c r="D671" s="4">
        <v>1</v>
      </c>
      <c r="E671" s="4">
        <v>6</v>
      </c>
      <c r="F671" s="4">
        <v>23.31</v>
      </c>
      <c r="G671" s="4" cm="1">
        <f t="array" aca="1" ref="G671" ca="1">INDEX(Pedidos!F:F,'Pedido meta'!B671+1,1)</f>
        <v>44559.029137380065</v>
      </c>
      <c r="H671" s="4" t="str">
        <f t="shared" si="31"/>
        <v>Comer</v>
      </c>
      <c r="I671">
        <f t="shared" si="32"/>
        <v>139.85999999999999</v>
      </c>
    </row>
    <row r="672" spans="1:9" x14ac:dyDescent="0.25">
      <c r="A672" t="str">
        <f t="shared" ca="1" si="30"/>
        <v>INSERT INTO kom_orders_meta (pedido,meta,valor,cantidad,precio,creacion,categoria) VALUES ('84','producto','2','2','200','2021-12-16 04:50:52','Beber');</v>
      </c>
      <c r="B672" s="4">
        <v>84</v>
      </c>
      <c r="C672" s="4" t="s">
        <v>4</v>
      </c>
      <c r="D672" s="4">
        <v>2</v>
      </c>
      <c r="E672" s="4">
        <v>2</v>
      </c>
      <c r="F672" s="4">
        <v>200</v>
      </c>
      <c r="G672" s="4" cm="1">
        <f t="array" aca="1" ref="G672" ca="1">INDEX(Pedidos!F:F,'Pedido meta'!B672+1,1)</f>
        <v>44546.201985864114</v>
      </c>
      <c r="H672" s="4" t="str">
        <f t="shared" si="31"/>
        <v>Beber</v>
      </c>
      <c r="I672">
        <f t="shared" si="32"/>
        <v>400</v>
      </c>
    </row>
    <row r="673" spans="1:9" x14ac:dyDescent="0.25">
      <c r="A673" t="str">
        <f t="shared" ca="1" si="30"/>
        <v>INSERT INTO kom_orders_meta (pedido,meta,valor,cantidad,precio,creacion,categoria) VALUES ('10','producto','1','1','23.31','2021-09-21 06:52:33','Comer');</v>
      </c>
      <c r="B673" s="4">
        <v>10</v>
      </c>
      <c r="C673" s="4" t="s">
        <v>4</v>
      </c>
      <c r="D673" s="4">
        <v>1</v>
      </c>
      <c r="E673" s="4">
        <v>1</v>
      </c>
      <c r="F673" s="4">
        <v>23.31</v>
      </c>
      <c r="G673" s="4" cm="1">
        <f t="array" aca="1" ref="G673" ca="1">INDEX(Pedidos!F:F,'Pedido meta'!B673+1,1)</f>
        <v>44460.286491209568</v>
      </c>
      <c r="H673" s="4" t="str">
        <f t="shared" si="31"/>
        <v>Comer</v>
      </c>
      <c r="I673">
        <f t="shared" si="32"/>
        <v>23.31</v>
      </c>
    </row>
    <row r="674" spans="1:9" x14ac:dyDescent="0.25">
      <c r="A674" t="str">
        <f t="shared" ca="1" si="30"/>
        <v>INSERT INTO kom_orders_meta (pedido,meta,valor,cantidad,precio,creacion,categoria) VALUES ('3','producto','5','9','100','2021-07-14 03:35:05','Paquetes');</v>
      </c>
      <c r="B674" s="4">
        <v>3</v>
      </c>
      <c r="C674" s="4" t="s">
        <v>4</v>
      </c>
      <c r="D674" s="4">
        <v>5</v>
      </c>
      <c r="E674" s="4">
        <v>9</v>
      </c>
      <c r="F674" s="4">
        <v>100</v>
      </c>
      <c r="G674" s="4" cm="1">
        <f t="array" aca="1" ref="G674" ca="1">INDEX(Pedidos!F:F,'Pedido meta'!B674+1,1)</f>
        <v>44391.149362297394</v>
      </c>
      <c r="H674" s="4" t="str">
        <f t="shared" si="31"/>
        <v>Paquetes</v>
      </c>
      <c r="I674">
        <f t="shared" si="32"/>
        <v>900</v>
      </c>
    </row>
    <row r="675" spans="1:9" x14ac:dyDescent="0.25">
      <c r="A675" t="str">
        <f t="shared" ca="1" si="30"/>
        <v>INSERT INTO kom_orders_meta (pedido,meta,valor,cantidad,precio,creacion,categoria) VALUES ('72','producto','4','8','123','2021-11-06 07:12:27','Beber');</v>
      </c>
      <c r="B675" s="4">
        <v>72</v>
      </c>
      <c r="C675" s="4" t="s">
        <v>4</v>
      </c>
      <c r="D675" s="4">
        <v>4</v>
      </c>
      <c r="E675" s="4">
        <v>8</v>
      </c>
      <c r="F675" s="4">
        <v>123</v>
      </c>
      <c r="G675" s="4" cm="1">
        <f t="array" aca="1" ref="G675" ca="1">INDEX(Pedidos!F:F,'Pedido meta'!B675+1,1)</f>
        <v>44506.30031610281</v>
      </c>
      <c r="H675" s="4" t="str">
        <f t="shared" si="31"/>
        <v>Beber</v>
      </c>
      <c r="I675">
        <f t="shared" si="32"/>
        <v>984</v>
      </c>
    </row>
    <row r="676" spans="1:9" x14ac:dyDescent="0.25">
      <c r="A676" t="str">
        <f t="shared" ca="1" si="30"/>
        <v>INSERT INTO kom_orders_meta (pedido,meta,valor,cantidad,precio,creacion,categoria) VALUES ('18','producto','3','1','55','2021-08-12 05:10:47','Beber');</v>
      </c>
      <c r="B676" s="4">
        <v>18</v>
      </c>
      <c r="C676" s="4" t="s">
        <v>4</v>
      </c>
      <c r="D676" s="4">
        <v>3</v>
      </c>
      <c r="E676" s="4">
        <v>1</v>
      </c>
      <c r="F676" s="4">
        <v>55</v>
      </c>
      <c r="G676" s="4" cm="1">
        <f t="array" aca="1" ref="G676" ca="1">INDEX(Pedidos!F:F,'Pedido meta'!B676+1,1)</f>
        <v>44420.215825397332</v>
      </c>
      <c r="H676" s="4" t="str">
        <f t="shared" si="31"/>
        <v>Beber</v>
      </c>
      <c r="I676">
        <f t="shared" si="32"/>
        <v>55</v>
      </c>
    </row>
    <row r="677" spans="1:9" x14ac:dyDescent="0.25">
      <c r="A677" t="str">
        <f t="shared" ca="1" si="30"/>
        <v>INSERT INTO kom_orders_meta (pedido,meta,valor,cantidad,precio,creacion,categoria) VALUES ('28','producto','10','9','1000','2021-06-21 04:05:41','Paquetes');</v>
      </c>
      <c r="B677" s="4">
        <v>28</v>
      </c>
      <c r="C677" s="4" t="s">
        <v>4</v>
      </c>
      <c r="D677" s="4">
        <v>10</v>
      </c>
      <c r="E677" s="4">
        <v>9</v>
      </c>
      <c r="F677" s="4">
        <v>1000</v>
      </c>
      <c r="G677" s="4" cm="1">
        <f t="array" aca="1" ref="G677" ca="1">INDEX(Pedidos!F:F,'Pedido meta'!B677+1,1)</f>
        <v>44368.170618419041</v>
      </c>
      <c r="H677" s="4" t="str">
        <f t="shared" si="31"/>
        <v>Paquetes</v>
      </c>
      <c r="I677">
        <f t="shared" si="32"/>
        <v>9000</v>
      </c>
    </row>
    <row r="678" spans="1:9" x14ac:dyDescent="0.25">
      <c r="A678" t="str">
        <f t="shared" ca="1" si="30"/>
        <v>INSERT INTO kom_orders_meta (pedido,meta,valor,cantidad,precio,creacion,categoria) VALUES ('70','producto','6','5','400','2021-07-13 04:18:15','Comer');</v>
      </c>
      <c r="B678" s="4">
        <v>70</v>
      </c>
      <c r="C678" s="4" t="s">
        <v>4</v>
      </c>
      <c r="D678" s="4">
        <v>6</v>
      </c>
      <c r="E678" s="4">
        <v>5</v>
      </c>
      <c r="F678" s="4">
        <v>400</v>
      </c>
      <c r="G678" s="4" cm="1">
        <f t="array" aca="1" ref="G678" ca="1">INDEX(Pedidos!F:F,'Pedido meta'!B678+1,1)</f>
        <v>44390.179344448545</v>
      </c>
      <c r="H678" s="4" t="str">
        <f t="shared" si="31"/>
        <v>Comer</v>
      </c>
      <c r="I678">
        <f t="shared" si="32"/>
        <v>2000</v>
      </c>
    </row>
    <row r="679" spans="1:9" x14ac:dyDescent="0.25">
      <c r="A679" t="str">
        <f t="shared" ca="1" si="30"/>
        <v>INSERT INTO kom_orders_meta (pedido,meta,valor,cantidad,precio,creacion,categoria) VALUES ('45','producto','4','1','123','2021-05-23 10:02:51','Beber');</v>
      </c>
      <c r="B679" s="4">
        <v>45</v>
      </c>
      <c r="C679" s="4" t="s">
        <v>4</v>
      </c>
      <c r="D679" s="4">
        <v>4</v>
      </c>
      <c r="E679" s="4">
        <v>1</v>
      </c>
      <c r="F679" s="4">
        <v>123</v>
      </c>
      <c r="G679" s="4" cm="1">
        <f t="array" aca="1" ref="G679" ca="1">INDEX(Pedidos!F:F,'Pedido meta'!B679+1,1)</f>
        <v>44339.418645137579</v>
      </c>
      <c r="H679" s="4" t="str">
        <f t="shared" si="31"/>
        <v>Beber</v>
      </c>
      <c r="I679">
        <f t="shared" si="32"/>
        <v>123</v>
      </c>
    </row>
    <row r="680" spans="1:9" x14ac:dyDescent="0.25">
      <c r="A680" t="str">
        <f t="shared" ca="1" si="30"/>
        <v>INSERT INTO kom_orders_meta (pedido,meta,valor,cantidad,precio,creacion,categoria) VALUES ('36','producto','7','12','90','2021-08-04 16:18:56','Beber');</v>
      </c>
      <c r="B680" s="4">
        <v>36</v>
      </c>
      <c r="C680" s="4" t="s">
        <v>4</v>
      </c>
      <c r="D680" s="4">
        <v>7</v>
      </c>
      <c r="E680" s="4">
        <v>12</v>
      </c>
      <c r="F680" s="4">
        <v>90</v>
      </c>
      <c r="G680" s="4" cm="1">
        <f t="array" aca="1" ref="G680" ca="1">INDEX(Pedidos!F:F,'Pedido meta'!B680+1,1)</f>
        <v>44412.679809617293</v>
      </c>
      <c r="H680" s="4" t="str">
        <f t="shared" si="31"/>
        <v>Beber</v>
      </c>
      <c r="I680">
        <f t="shared" si="32"/>
        <v>1080</v>
      </c>
    </row>
    <row r="681" spans="1:9" x14ac:dyDescent="0.25">
      <c r="A681" t="str">
        <f t="shared" ca="1" si="30"/>
        <v>INSERT INTO kom_orders_meta (pedido,meta,valor,cantidad,precio,creacion,categoria) VALUES ('15','producto','3','4','55','2021-09-06 22:19:23','Beber');</v>
      </c>
      <c r="B681" s="4">
        <v>15</v>
      </c>
      <c r="C681" s="4" t="s">
        <v>4</v>
      </c>
      <c r="D681" s="4">
        <v>3</v>
      </c>
      <c r="E681" s="4">
        <v>4</v>
      </c>
      <c r="F681" s="4">
        <v>55</v>
      </c>
      <c r="G681" s="4" cm="1">
        <f t="array" aca="1" ref="G681" ca="1">INDEX(Pedidos!F:F,'Pedido meta'!B681+1,1)</f>
        <v>44445.93013276987</v>
      </c>
      <c r="H681" s="4" t="str">
        <f t="shared" si="31"/>
        <v>Beber</v>
      </c>
      <c r="I681">
        <f t="shared" si="32"/>
        <v>220</v>
      </c>
    </row>
    <row r="682" spans="1:9" x14ac:dyDescent="0.25">
      <c r="A682" t="str">
        <f t="shared" ca="1" si="30"/>
        <v>INSERT INTO kom_orders_meta (pedido,meta,valor,cantidad,precio,creacion,categoria) VALUES ('98','producto','4','8','123','2021-09-13 16:29:01','Beber');</v>
      </c>
      <c r="B682" s="4">
        <v>98</v>
      </c>
      <c r="C682" s="4" t="s">
        <v>4</v>
      </c>
      <c r="D682" s="4">
        <v>4</v>
      </c>
      <c r="E682" s="4">
        <v>8</v>
      </c>
      <c r="F682" s="4">
        <v>123</v>
      </c>
      <c r="G682" s="4" cm="1">
        <f t="array" aca="1" ref="G682" ca="1">INDEX(Pedidos!F:F,'Pedido meta'!B682+1,1)</f>
        <v>44452.68681925955</v>
      </c>
      <c r="H682" s="4" t="str">
        <f t="shared" si="31"/>
        <v>Beber</v>
      </c>
      <c r="I682">
        <f t="shared" si="32"/>
        <v>984</v>
      </c>
    </row>
    <row r="683" spans="1:9" x14ac:dyDescent="0.25">
      <c r="A683" t="str">
        <f t="shared" ca="1" si="30"/>
        <v>INSERT INTO kom_orders_meta (pedido,meta,valor,cantidad,precio,creacion,categoria) VALUES ('52','producto','10','1','1000','2021-10-27 07:51:53','Paquetes');</v>
      </c>
      <c r="B683" s="4">
        <v>52</v>
      </c>
      <c r="C683" s="4" t="s">
        <v>4</v>
      </c>
      <c r="D683" s="4">
        <v>10</v>
      </c>
      <c r="E683" s="4">
        <v>1</v>
      </c>
      <c r="F683" s="4">
        <v>1000</v>
      </c>
      <c r="G683" s="4" cm="1">
        <f t="array" aca="1" ref="G683" ca="1">INDEX(Pedidos!F:F,'Pedido meta'!B683+1,1)</f>
        <v>44496.327696413566</v>
      </c>
      <c r="H683" s="4" t="str">
        <f t="shared" si="31"/>
        <v>Paquetes</v>
      </c>
      <c r="I683">
        <f t="shared" si="32"/>
        <v>1000</v>
      </c>
    </row>
    <row r="684" spans="1:9" x14ac:dyDescent="0.25">
      <c r="A684" t="str">
        <f t="shared" ca="1" si="30"/>
        <v>INSERT INTO kom_orders_meta (pedido,meta,valor,cantidad,precio,creacion,categoria) VALUES ('90','producto','7','11','90','2021-11-17 14:31:09','Beber');</v>
      </c>
      <c r="B684" s="4">
        <v>90</v>
      </c>
      <c r="C684" s="4" t="s">
        <v>4</v>
      </c>
      <c r="D684" s="4">
        <v>7</v>
      </c>
      <c r="E684" s="4">
        <v>11</v>
      </c>
      <c r="F684" s="4">
        <v>90</v>
      </c>
      <c r="G684" s="4" cm="1">
        <f t="array" aca="1" ref="G684" ca="1">INDEX(Pedidos!F:F,'Pedido meta'!B684+1,1)</f>
        <v>44517.604962516132</v>
      </c>
      <c r="H684" s="4" t="str">
        <f t="shared" si="31"/>
        <v>Beber</v>
      </c>
      <c r="I684">
        <f t="shared" si="32"/>
        <v>990</v>
      </c>
    </row>
    <row r="685" spans="1:9" x14ac:dyDescent="0.25">
      <c r="A685" t="str">
        <f t="shared" ca="1" si="30"/>
        <v>INSERT INTO kom_orders_meta (pedido,meta,valor,cantidad,precio,creacion,categoria) VALUES ('31','producto','10','5','1000','2021-11-16 20:00:34','Paquetes');</v>
      </c>
      <c r="B685" s="4">
        <v>31</v>
      </c>
      <c r="C685" s="4" t="s">
        <v>4</v>
      </c>
      <c r="D685" s="4">
        <v>10</v>
      </c>
      <c r="E685" s="4">
        <v>5</v>
      </c>
      <c r="F685" s="4">
        <v>1000</v>
      </c>
      <c r="G685" s="4" cm="1">
        <f t="array" aca="1" ref="G685" ca="1">INDEX(Pedidos!F:F,'Pedido meta'!B685+1,1)</f>
        <v>44516.833730145896</v>
      </c>
      <c r="H685" s="4" t="str">
        <f t="shared" si="31"/>
        <v>Paquetes</v>
      </c>
      <c r="I685">
        <f t="shared" si="32"/>
        <v>5000</v>
      </c>
    </row>
    <row r="686" spans="1:9" x14ac:dyDescent="0.25">
      <c r="A686" t="str">
        <f t="shared" ca="1" si="30"/>
        <v>INSERT INTO kom_orders_meta (pedido,meta,valor,cantidad,precio,creacion,categoria) VALUES ('83','producto','5','6','100','2021-09-04 11:00:53','Paquetes');</v>
      </c>
      <c r="B686" s="4">
        <v>83</v>
      </c>
      <c r="C686" s="4" t="s">
        <v>4</v>
      </c>
      <c r="D686" s="4">
        <v>5</v>
      </c>
      <c r="E686" s="4">
        <v>6</v>
      </c>
      <c r="F686" s="4">
        <v>100</v>
      </c>
      <c r="G686" s="4" cm="1">
        <f t="array" aca="1" ref="G686" ca="1">INDEX(Pedidos!F:F,'Pedido meta'!B686+1,1)</f>
        <v>44443.458942623627</v>
      </c>
      <c r="H686" s="4" t="str">
        <f t="shared" si="31"/>
        <v>Paquetes</v>
      </c>
      <c r="I686">
        <f t="shared" si="32"/>
        <v>600</v>
      </c>
    </row>
    <row r="687" spans="1:9" x14ac:dyDescent="0.25">
      <c r="A687" t="str">
        <f t="shared" ca="1" si="30"/>
        <v>INSERT INTO kom_orders_meta (pedido,meta,valor,cantidad,precio,creacion,categoria) VALUES ('80','producto','8','8','75','2022-02-02 23:07:41','Beber');</v>
      </c>
      <c r="B687" s="4">
        <v>80</v>
      </c>
      <c r="C687" s="4" t="s">
        <v>4</v>
      </c>
      <c r="D687" s="4">
        <v>8</v>
      </c>
      <c r="E687" s="4">
        <v>8</v>
      </c>
      <c r="F687" s="4">
        <v>75</v>
      </c>
      <c r="G687" s="4" cm="1">
        <f t="array" aca="1" ref="G687" ca="1">INDEX(Pedidos!F:F,'Pedido meta'!B687+1,1)</f>
        <v>44594.96366723768</v>
      </c>
      <c r="H687" s="4" t="str">
        <f t="shared" si="31"/>
        <v>Beber</v>
      </c>
      <c r="I687">
        <f t="shared" si="32"/>
        <v>600</v>
      </c>
    </row>
    <row r="688" spans="1:9" x14ac:dyDescent="0.25">
      <c r="A688" t="str">
        <f t="shared" ca="1" si="30"/>
        <v>INSERT INTO kom_orders_meta (pedido,meta,valor,cantidad,precio,creacion,categoria) VALUES ('96','producto','10','3','1000','2021-11-27 19:52:53','Paquetes');</v>
      </c>
      <c r="B688" s="4">
        <v>96</v>
      </c>
      <c r="C688" s="4" t="s">
        <v>4</v>
      </c>
      <c r="D688" s="4">
        <v>10</v>
      </c>
      <c r="E688" s="4">
        <v>3</v>
      </c>
      <c r="F688" s="4">
        <v>1000</v>
      </c>
      <c r="G688" s="4" cm="1">
        <f t="array" aca="1" ref="G688" ca="1">INDEX(Pedidos!F:F,'Pedido meta'!B688+1,1)</f>
        <v>44527.828393503383</v>
      </c>
      <c r="H688" s="4" t="str">
        <f t="shared" si="31"/>
        <v>Paquetes</v>
      </c>
      <c r="I688">
        <f t="shared" si="32"/>
        <v>3000</v>
      </c>
    </row>
    <row r="689" spans="1:9" x14ac:dyDescent="0.25">
      <c r="A689" t="str">
        <f t="shared" ca="1" si="30"/>
        <v>INSERT INTO kom_orders_meta (pedido,meta,valor,cantidad,precio,creacion,categoria) VALUES ('77','producto','5','10','100','2021-05-31 05:08:15','Paquetes');</v>
      </c>
      <c r="B689" s="4">
        <v>77</v>
      </c>
      <c r="C689" s="4" t="s">
        <v>4</v>
      </c>
      <c r="D689" s="4">
        <v>5</v>
      </c>
      <c r="E689" s="4">
        <v>10</v>
      </c>
      <c r="F689" s="4">
        <v>100</v>
      </c>
      <c r="G689" s="4" cm="1">
        <f t="array" aca="1" ref="G689" ca="1">INDEX(Pedidos!F:F,'Pedido meta'!B689+1,1)</f>
        <v>44347.21405955909</v>
      </c>
      <c r="H689" s="4" t="str">
        <f t="shared" si="31"/>
        <v>Paquetes</v>
      </c>
      <c r="I689">
        <f t="shared" si="32"/>
        <v>1000</v>
      </c>
    </row>
    <row r="690" spans="1:9" x14ac:dyDescent="0.25">
      <c r="A690" t="str">
        <f t="shared" ca="1" si="30"/>
        <v>INSERT INTO kom_orders_meta (pedido,meta,valor,cantidad,precio,creacion,categoria) VALUES ('17','producto','8','2','75','2021-07-14 14:31:02','Beber');</v>
      </c>
      <c r="B690" s="4">
        <v>17</v>
      </c>
      <c r="C690" s="4" t="s">
        <v>4</v>
      </c>
      <c r="D690" s="4">
        <v>8</v>
      </c>
      <c r="E690" s="4">
        <v>2</v>
      </c>
      <c r="F690" s="4">
        <v>75</v>
      </c>
      <c r="G690" s="4" cm="1">
        <f t="array" aca="1" ref="G690" ca="1">INDEX(Pedidos!F:F,'Pedido meta'!B690+1,1)</f>
        <v>44391.604880252598</v>
      </c>
      <c r="H690" s="4" t="str">
        <f t="shared" si="31"/>
        <v>Beber</v>
      </c>
      <c r="I690">
        <f t="shared" si="32"/>
        <v>150</v>
      </c>
    </row>
    <row r="691" spans="1:9" x14ac:dyDescent="0.25">
      <c r="A691" t="str">
        <f t="shared" ca="1" si="30"/>
        <v>INSERT INTO kom_orders_meta (pedido,meta,valor,cantidad,precio,creacion,categoria) VALUES ('4','producto','9','10','870','2022-01-16 15:40:30','Beber');</v>
      </c>
      <c r="B691" s="4">
        <v>4</v>
      </c>
      <c r="C691" s="4" t="s">
        <v>4</v>
      </c>
      <c r="D691" s="4">
        <v>9</v>
      </c>
      <c r="E691" s="4">
        <v>10</v>
      </c>
      <c r="F691" s="4">
        <v>870</v>
      </c>
      <c r="G691" s="4" cm="1">
        <f t="array" aca="1" ref="G691" ca="1">INDEX(Pedidos!F:F,'Pedido meta'!B691+1,1)</f>
        <v>44577.65312305322</v>
      </c>
      <c r="H691" s="4" t="str">
        <f t="shared" si="31"/>
        <v>Beber</v>
      </c>
      <c r="I691">
        <f t="shared" si="32"/>
        <v>8700</v>
      </c>
    </row>
    <row r="692" spans="1:9" x14ac:dyDescent="0.25">
      <c r="A692" t="str">
        <f t="shared" ca="1" si="30"/>
        <v>INSERT INTO kom_orders_meta (pedido,meta,valor,cantidad,precio,creacion,categoria) VALUES ('70','producto','7','4','90','2021-07-13 04:18:15','Beber');</v>
      </c>
      <c r="B692" s="4">
        <v>70</v>
      </c>
      <c r="C692" s="4" t="s">
        <v>4</v>
      </c>
      <c r="D692" s="4">
        <v>7</v>
      </c>
      <c r="E692" s="4">
        <v>4</v>
      </c>
      <c r="F692" s="4">
        <v>90</v>
      </c>
      <c r="G692" s="4" cm="1">
        <f t="array" aca="1" ref="G692" ca="1">INDEX(Pedidos!F:F,'Pedido meta'!B692+1,1)</f>
        <v>44390.179344448545</v>
      </c>
      <c r="H692" s="4" t="str">
        <f t="shared" si="31"/>
        <v>Beber</v>
      </c>
      <c r="I692">
        <f t="shared" si="32"/>
        <v>360</v>
      </c>
    </row>
    <row r="693" spans="1:9" x14ac:dyDescent="0.25">
      <c r="A693" t="str">
        <f t="shared" ca="1" si="30"/>
        <v>INSERT INTO kom_orders_meta (pedido,meta,valor,cantidad,precio,creacion,categoria) VALUES ('2','producto','4','12','123','2021-07-25 07:25:51','Beber');</v>
      </c>
      <c r="B693" s="4">
        <v>2</v>
      </c>
      <c r="C693" s="4" t="s">
        <v>4</v>
      </c>
      <c r="D693" s="4">
        <v>4</v>
      </c>
      <c r="E693" s="4">
        <v>12</v>
      </c>
      <c r="F693" s="4">
        <v>123</v>
      </c>
      <c r="G693" s="4" cm="1">
        <f t="array" aca="1" ref="G693" ca="1">INDEX(Pedidos!F:F,'Pedido meta'!B693+1,1)</f>
        <v>44402.309616822786</v>
      </c>
      <c r="H693" s="4" t="str">
        <f t="shared" si="31"/>
        <v>Beber</v>
      </c>
      <c r="I693">
        <f t="shared" si="32"/>
        <v>1476</v>
      </c>
    </row>
    <row r="694" spans="1:9" x14ac:dyDescent="0.25">
      <c r="A694" t="str">
        <f t="shared" ca="1" si="30"/>
        <v>INSERT INTO kom_orders_meta (pedido,meta,valor,cantidad,precio,creacion,categoria) VALUES ('35','producto','2','5','200','2021-12-30 22:26:59','Beber');</v>
      </c>
      <c r="B694" s="4">
        <v>35</v>
      </c>
      <c r="C694" s="4" t="s">
        <v>4</v>
      </c>
      <c r="D694" s="4">
        <v>2</v>
      </c>
      <c r="E694" s="4">
        <v>5</v>
      </c>
      <c r="F694" s="4">
        <v>200</v>
      </c>
      <c r="G694" s="4" cm="1">
        <f t="array" aca="1" ref="G694" ca="1">INDEX(Pedidos!F:F,'Pedido meta'!B694+1,1)</f>
        <v>44560.93540150646</v>
      </c>
      <c r="H694" s="4" t="str">
        <f t="shared" si="31"/>
        <v>Beber</v>
      </c>
      <c r="I694">
        <f t="shared" si="32"/>
        <v>1000</v>
      </c>
    </row>
    <row r="695" spans="1:9" x14ac:dyDescent="0.25">
      <c r="A695" t="str">
        <f t="shared" ca="1" si="30"/>
        <v>INSERT INTO kom_orders_meta (pedido,meta,valor,cantidad,precio,creacion,categoria) VALUES ('21','producto','3','4','55','2022-02-04 14:28:41','Beber');</v>
      </c>
      <c r="B695" s="4">
        <v>21</v>
      </c>
      <c r="C695" s="4" t="s">
        <v>4</v>
      </c>
      <c r="D695" s="4">
        <v>3</v>
      </c>
      <c r="E695" s="4">
        <v>4</v>
      </c>
      <c r="F695" s="4">
        <v>55</v>
      </c>
      <c r="G695" s="4" cm="1">
        <f t="array" aca="1" ref="G695" ca="1">INDEX(Pedidos!F:F,'Pedido meta'!B695+1,1)</f>
        <v>44596.603254693124</v>
      </c>
      <c r="H695" s="4" t="str">
        <f t="shared" si="31"/>
        <v>Beber</v>
      </c>
      <c r="I695">
        <f t="shared" si="32"/>
        <v>220</v>
      </c>
    </row>
    <row r="696" spans="1:9" x14ac:dyDescent="0.25">
      <c r="A696" t="str">
        <f t="shared" ca="1" si="30"/>
        <v>INSERT INTO kom_orders_meta (pedido,meta,valor,cantidad,precio,creacion,categoria) VALUES ('18','producto','6','12','400','2021-08-12 05:10:47','Comer');</v>
      </c>
      <c r="B696" s="4">
        <v>18</v>
      </c>
      <c r="C696" s="4" t="s">
        <v>4</v>
      </c>
      <c r="D696" s="4">
        <v>6</v>
      </c>
      <c r="E696" s="4">
        <v>12</v>
      </c>
      <c r="F696" s="4">
        <v>400</v>
      </c>
      <c r="G696" s="4" cm="1">
        <f t="array" aca="1" ref="G696" ca="1">INDEX(Pedidos!F:F,'Pedido meta'!B696+1,1)</f>
        <v>44420.215825397332</v>
      </c>
      <c r="H696" s="4" t="str">
        <f t="shared" si="31"/>
        <v>Comer</v>
      </c>
      <c r="I696">
        <f t="shared" si="32"/>
        <v>4800</v>
      </c>
    </row>
    <row r="697" spans="1:9" x14ac:dyDescent="0.25">
      <c r="A697" t="str">
        <f t="shared" ca="1" si="30"/>
        <v>INSERT INTO kom_orders_meta (pedido,meta,valor,cantidad,precio,creacion,categoria) VALUES ('41','producto','5','12','100','2021-09-27 16:16:19','Paquetes');</v>
      </c>
      <c r="B697" s="4">
        <v>41</v>
      </c>
      <c r="C697" s="4" t="s">
        <v>4</v>
      </c>
      <c r="D697" s="4">
        <v>5</v>
      </c>
      <c r="E697" s="4">
        <v>12</v>
      </c>
      <c r="F697" s="4">
        <v>100</v>
      </c>
      <c r="G697" s="4" cm="1">
        <f t="array" aca="1" ref="G697" ca="1">INDEX(Pedidos!F:F,'Pedido meta'!B697+1,1)</f>
        <v>44466.677997198996</v>
      </c>
      <c r="H697" s="4" t="str">
        <f t="shared" si="31"/>
        <v>Paquetes</v>
      </c>
      <c r="I697">
        <f t="shared" si="32"/>
        <v>1200</v>
      </c>
    </row>
    <row r="698" spans="1:9" x14ac:dyDescent="0.25">
      <c r="A698" t="str">
        <f t="shared" ca="1" si="30"/>
        <v>INSERT INTO kom_orders_meta (pedido,meta,valor,cantidad,precio,creacion,categoria) VALUES ('70','producto','2','9','200','2021-07-13 04:18:15','Beber');</v>
      </c>
      <c r="B698" s="4">
        <v>70</v>
      </c>
      <c r="C698" s="4" t="s">
        <v>4</v>
      </c>
      <c r="D698" s="4">
        <v>2</v>
      </c>
      <c r="E698" s="4">
        <v>9</v>
      </c>
      <c r="F698" s="4">
        <v>200</v>
      </c>
      <c r="G698" s="4" cm="1">
        <f t="array" aca="1" ref="G698" ca="1">INDEX(Pedidos!F:F,'Pedido meta'!B698+1,1)</f>
        <v>44390.179344448545</v>
      </c>
      <c r="H698" s="4" t="str">
        <f t="shared" si="31"/>
        <v>Beber</v>
      </c>
      <c r="I698">
        <f t="shared" si="32"/>
        <v>1800</v>
      </c>
    </row>
    <row r="699" spans="1:9" x14ac:dyDescent="0.25">
      <c r="A699" t="str">
        <f t="shared" ca="1" si="30"/>
        <v>INSERT INTO kom_orders_meta (pedido,meta,valor,cantidad,precio,creacion,categoria) VALUES ('39','producto','4','11','123','2021-12-21 04:16:37','Beber');</v>
      </c>
      <c r="B699" s="4">
        <v>39</v>
      </c>
      <c r="C699" s="4" t="s">
        <v>4</v>
      </c>
      <c r="D699" s="4">
        <v>4</v>
      </c>
      <c r="E699" s="4">
        <v>11</v>
      </c>
      <c r="F699" s="4">
        <v>123</v>
      </c>
      <c r="G699" s="4" cm="1">
        <f t="array" aca="1" ref="G699" ca="1">INDEX(Pedidos!F:F,'Pedido meta'!B699+1,1)</f>
        <v>44551.178209210811</v>
      </c>
      <c r="H699" s="4" t="str">
        <f t="shared" si="31"/>
        <v>Beber</v>
      </c>
      <c r="I699">
        <f t="shared" si="32"/>
        <v>1353</v>
      </c>
    </row>
    <row r="700" spans="1:9" x14ac:dyDescent="0.25">
      <c r="A700" t="str">
        <f t="shared" ca="1" si="30"/>
        <v>INSERT INTO kom_orders_meta (pedido,meta,valor,cantidad,precio,creacion,categoria) VALUES ('18','producto','8','9','75','2021-08-12 05:10:47','Beber');</v>
      </c>
      <c r="B700" s="4">
        <v>18</v>
      </c>
      <c r="C700" s="4" t="s">
        <v>4</v>
      </c>
      <c r="D700" s="4">
        <v>8</v>
      </c>
      <c r="E700" s="4">
        <v>9</v>
      </c>
      <c r="F700" s="4">
        <v>75</v>
      </c>
      <c r="G700" s="4" cm="1">
        <f t="array" aca="1" ref="G700" ca="1">INDEX(Pedidos!F:F,'Pedido meta'!B700+1,1)</f>
        <v>44420.215825397332</v>
      </c>
      <c r="H700" s="4" t="str">
        <f t="shared" si="31"/>
        <v>Beber</v>
      </c>
      <c r="I700">
        <f t="shared" si="32"/>
        <v>675</v>
      </c>
    </row>
    <row r="701" spans="1:9" x14ac:dyDescent="0.25">
      <c r="A701" t="str">
        <f t="shared" ca="1" si="30"/>
        <v>INSERT INTO kom_orders_meta (pedido,meta,valor,cantidad,precio,creacion,categoria) VALUES ('34','producto','3','10','55','2022-01-02 04:19:36','Beber');</v>
      </c>
      <c r="B701" s="4">
        <v>34</v>
      </c>
      <c r="C701" s="4" t="s">
        <v>4</v>
      </c>
      <c r="D701" s="4">
        <v>3</v>
      </c>
      <c r="E701" s="4">
        <v>10</v>
      </c>
      <c r="F701" s="4">
        <v>55</v>
      </c>
      <c r="G701" s="4" cm="1">
        <f t="array" aca="1" ref="G701" ca="1">INDEX(Pedidos!F:F,'Pedido meta'!B701+1,1)</f>
        <v>44563.180278569329</v>
      </c>
      <c r="H701" s="4" t="str">
        <f t="shared" si="31"/>
        <v>Beber</v>
      </c>
      <c r="I701">
        <f t="shared" si="32"/>
        <v>550</v>
      </c>
    </row>
    <row r="702" spans="1:9" x14ac:dyDescent="0.25">
      <c r="A702" t="str">
        <f t="shared" ca="1" si="30"/>
        <v>INSERT INTO kom_orders_meta (pedido,meta,valor,cantidad,precio,creacion,categoria) VALUES ('43','producto','7','11','90','2021-11-30 18:49:03','Beber');</v>
      </c>
      <c r="B702" s="4">
        <v>43</v>
      </c>
      <c r="C702" s="4" t="s">
        <v>4</v>
      </c>
      <c r="D702" s="4">
        <v>7</v>
      </c>
      <c r="E702" s="4">
        <v>11</v>
      </c>
      <c r="F702" s="4">
        <v>90</v>
      </c>
      <c r="G702" s="4" cm="1">
        <f t="array" aca="1" ref="G702" ca="1">INDEX(Pedidos!F:F,'Pedido meta'!B702+1,1)</f>
        <v>44530.78406521953</v>
      </c>
      <c r="H702" s="4" t="str">
        <f t="shared" si="31"/>
        <v>Beber</v>
      </c>
      <c r="I702">
        <f t="shared" si="32"/>
        <v>990</v>
      </c>
    </row>
    <row r="703" spans="1:9" x14ac:dyDescent="0.25">
      <c r="A703" t="str">
        <f t="shared" ca="1" si="30"/>
        <v>INSERT INTO kom_orders_meta (pedido,meta,valor,cantidad,precio,creacion,categoria) VALUES ('44','producto','9','8','870','2022-01-30 22:51:33','Beber');</v>
      </c>
      <c r="B703" s="4">
        <v>44</v>
      </c>
      <c r="C703" s="4" t="s">
        <v>4</v>
      </c>
      <c r="D703" s="4">
        <v>9</v>
      </c>
      <c r="E703" s="4">
        <v>8</v>
      </c>
      <c r="F703" s="4">
        <v>870</v>
      </c>
      <c r="G703" s="4" cm="1">
        <f t="array" aca="1" ref="G703" ca="1">INDEX(Pedidos!F:F,'Pedido meta'!B703+1,1)</f>
        <v>44591.952469756463</v>
      </c>
      <c r="H703" s="4" t="str">
        <f t="shared" si="31"/>
        <v>Beber</v>
      </c>
      <c r="I703">
        <f t="shared" si="32"/>
        <v>6960</v>
      </c>
    </row>
    <row r="704" spans="1:9" x14ac:dyDescent="0.25">
      <c r="A704" t="str">
        <f t="shared" ca="1" si="30"/>
        <v>INSERT INTO kom_orders_meta (pedido,meta,valor,cantidad,precio,creacion,categoria) VALUES ('11','producto','7','3','90','2022-01-07 23:48:45','Beber');</v>
      </c>
      <c r="B704" s="4">
        <v>11</v>
      </c>
      <c r="C704" s="4" t="s">
        <v>4</v>
      </c>
      <c r="D704" s="4">
        <v>7</v>
      </c>
      <c r="E704" s="4">
        <v>3</v>
      </c>
      <c r="F704" s="4">
        <v>90</v>
      </c>
      <c r="G704" s="4" cm="1">
        <f t="array" aca="1" ref="G704" ca="1">INDEX(Pedidos!F:F,'Pedido meta'!B704+1,1)</f>
        <v>44568.992188529024</v>
      </c>
      <c r="H704" s="4" t="str">
        <f t="shared" si="31"/>
        <v>Beber</v>
      </c>
      <c r="I704">
        <f t="shared" si="32"/>
        <v>270</v>
      </c>
    </row>
    <row r="705" spans="1:9" x14ac:dyDescent="0.25">
      <c r="A705" t="str">
        <f t="shared" ca="1" si="30"/>
        <v>INSERT INTO kom_orders_meta (pedido,meta,valor,cantidad,precio,creacion,categoria) VALUES ('80','producto','10','8','1000','2022-02-02 23:07:41','Paquetes');</v>
      </c>
      <c r="B705" s="4">
        <v>80</v>
      </c>
      <c r="C705" s="4" t="s">
        <v>4</v>
      </c>
      <c r="D705" s="4">
        <v>10</v>
      </c>
      <c r="E705" s="4">
        <v>8</v>
      </c>
      <c r="F705" s="4">
        <v>1000</v>
      </c>
      <c r="G705" s="4" cm="1">
        <f t="array" aca="1" ref="G705" ca="1">INDEX(Pedidos!F:F,'Pedido meta'!B705+1,1)</f>
        <v>44594.96366723768</v>
      </c>
      <c r="H705" s="4" t="str">
        <f t="shared" si="31"/>
        <v>Paquetes</v>
      </c>
      <c r="I705">
        <f t="shared" si="32"/>
        <v>8000</v>
      </c>
    </row>
    <row r="706" spans="1:9" x14ac:dyDescent="0.25">
      <c r="A706" t="str">
        <f t="shared" ca="1" si="30"/>
        <v>INSERT INTO kom_orders_meta (pedido,meta,valor,cantidad,precio,creacion,categoria) VALUES ('84','producto','10','8','1000','2021-12-16 04:50:52','Paquetes');</v>
      </c>
      <c r="B706" s="4">
        <v>84</v>
      </c>
      <c r="C706" s="4" t="s">
        <v>4</v>
      </c>
      <c r="D706" s="4">
        <v>10</v>
      </c>
      <c r="E706" s="4">
        <v>8</v>
      </c>
      <c r="F706" s="4">
        <v>1000</v>
      </c>
      <c r="G706" s="4" cm="1">
        <f t="array" aca="1" ref="G706" ca="1">INDEX(Pedidos!F:F,'Pedido meta'!B706+1,1)</f>
        <v>44546.201985864114</v>
      </c>
      <c r="H706" s="4" t="str">
        <f t="shared" si="31"/>
        <v>Paquetes</v>
      </c>
      <c r="I706">
        <f t="shared" si="32"/>
        <v>8000</v>
      </c>
    </row>
    <row r="707" spans="1:9" x14ac:dyDescent="0.25">
      <c r="A707" t="str">
        <f t="shared" ref="A707:A770" ca="1" si="33">"INSERT INTO "&amp;A$1&amp;" ("&amp;IF(B707="","",B$1)&amp;IF(C707="","",","&amp;C$1)&amp;IF(D707="","",","&amp;D$1)&amp;IF(E707="","",","&amp;E$1)&amp;IF(F707="","",","&amp;F$1)&amp;IF(G707="","",","&amp;G$1)&amp;IF(H707="","",","&amp;H$1)&amp;") VALUES ("&amp;IF(B707="","","'"&amp;B707&amp;"'")&amp;IF(C707="","",",'"&amp;C707&amp;"'")&amp;IF(D707="","",",'"&amp;D707&amp;"'")&amp;IF(E707="","",",'"&amp;E707&amp;"'")&amp;IF(F707="","",",'"&amp;F707&amp;"'")&amp;IF(G707="","",",'"&amp;TEXT(G707,"aaaa-mm-dd hh:mm:ss")&amp;"'")&amp;IF(H707="","",",'"&amp;H707&amp;"'")&amp;");"</f>
        <v>INSERT INTO kom_orders_meta (pedido,meta,valor,cantidad,precio,creacion,categoria) VALUES ('11','producto','10','11','1000','2022-01-07 23:48:45','Paquetes');</v>
      </c>
      <c r="B707" s="4">
        <v>11</v>
      </c>
      <c r="C707" s="4" t="s">
        <v>4</v>
      </c>
      <c r="D707" s="4">
        <v>10</v>
      </c>
      <c r="E707" s="4">
        <v>11</v>
      </c>
      <c r="F707" s="4">
        <v>1000</v>
      </c>
      <c r="G707" s="4" cm="1">
        <f t="array" aca="1" ref="G707" ca="1">INDEX(Pedidos!F:F,'Pedido meta'!B707+1,1)</f>
        <v>44568.992188529024</v>
      </c>
      <c r="H707" s="4" t="str">
        <f t="shared" ref="H707:H770" si="34">VLOOKUP(D707,$K$2:$M$11,3,FALSE)</f>
        <v>Paquetes</v>
      </c>
      <c r="I707">
        <f t="shared" ref="I707:I770" si="35">E707*F707</f>
        <v>11000</v>
      </c>
    </row>
    <row r="708" spans="1:9" x14ac:dyDescent="0.25">
      <c r="A708" t="str">
        <f t="shared" ca="1" si="33"/>
        <v>INSERT INTO kom_orders_meta (pedido,meta,valor,cantidad,precio,creacion,categoria) VALUES ('46','producto','7','5','90','2021-10-26 11:19:04','Beber');</v>
      </c>
      <c r="B708" s="4">
        <v>46</v>
      </c>
      <c r="C708" s="4" t="s">
        <v>4</v>
      </c>
      <c r="D708" s="4">
        <v>7</v>
      </c>
      <c r="E708" s="4">
        <v>5</v>
      </c>
      <c r="F708" s="4">
        <v>90</v>
      </c>
      <c r="G708" s="4" cm="1">
        <f t="array" aca="1" ref="G708" ca="1">INDEX(Pedidos!F:F,'Pedido meta'!B708+1,1)</f>
        <v>44495.47157294357</v>
      </c>
      <c r="H708" s="4" t="str">
        <f t="shared" si="34"/>
        <v>Beber</v>
      </c>
      <c r="I708">
        <f t="shared" si="35"/>
        <v>450</v>
      </c>
    </row>
    <row r="709" spans="1:9" x14ac:dyDescent="0.25">
      <c r="A709" t="str">
        <f t="shared" ca="1" si="33"/>
        <v>INSERT INTO kom_orders_meta (pedido,meta,valor,cantidad,precio,creacion,categoria) VALUES ('10','producto','10','1','1000','2021-09-21 06:52:33','Paquetes');</v>
      </c>
      <c r="B709" s="4">
        <v>10</v>
      </c>
      <c r="C709" s="4" t="s">
        <v>4</v>
      </c>
      <c r="D709" s="4">
        <v>10</v>
      </c>
      <c r="E709" s="4">
        <v>1</v>
      </c>
      <c r="F709" s="4">
        <v>1000</v>
      </c>
      <c r="G709" s="4" cm="1">
        <f t="array" aca="1" ref="G709" ca="1">INDEX(Pedidos!F:F,'Pedido meta'!B709+1,1)</f>
        <v>44460.286491209568</v>
      </c>
      <c r="H709" s="4" t="str">
        <f t="shared" si="34"/>
        <v>Paquetes</v>
      </c>
      <c r="I709">
        <f t="shared" si="35"/>
        <v>1000</v>
      </c>
    </row>
    <row r="710" spans="1:9" x14ac:dyDescent="0.25">
      <c r="A710" t="str">
        <f t="shared" ca="1" si="33"/>
        <v>INSERT INTO kom_orders_meta (pedido,meta,valor,cantidad,precio,creacion,categoria) VALUES ('17','producto','8','6','75','2021-07-14 14:31:02','Beber');</v>
      </c>
      <c r="B710" s="4">
        <v>17</v>
      </c>
      <c r="C710" s="4" t="s">
        <v>4</v>
      </c>
      <c r="D710" s="4">
        <v>8</v>
      </c>
      <c r="E710" s="4">
        <v>6</v>
      </c>
      <c r="F710" s="4">
        <v>75</v>
      </c>
      <c r="G710" s="4" cm="1">
        <f t="array" aca="1" ref="G710" ca="1">INDEX(Pedidos!F:F,'Pedido meta'!B710+1,1)</f>
        <v>44391.604880252598</v>
      </c>
      <c r="H710" s="4" t="str">
        <f t="shared" si="34"/>
        <v>Beber</v>
      </c>
      <c r="I710">
        <f t="shared" si="35"/>
        <v>450</v>
      </c>
    </row>
    <row r="711" spans="1:9" x14ac:dyDescent="0.25">
      <c r="A711" t="str">
        <f t="shared" ca="1" si="33"/>
        <v>INSERT INTO kom_orders_meta (pedido,meta,valor,cantidad,precio,creacion,categoria) VALUES ('56','producto','6','12','400','2021-05-19 08:56:25','Comer');</v>
      </c>
      <c r="B711" s="4">
        <v>56</v>
      </c>
      <c r="C711" s="4" t="s">
        <v>4</v>
      </c>
      <c r="D711" s="4">
        <v>6</v>
      </c>
      <c r="E711" s="4">
        <v>12</v>
      </c>
      <c r="F711" s="4">
        <v>400</v>
      </c>
      <c r="G711" s="4" cm="1">
        <f t="array" aca="1" ref="G711" ca="1">INDEX(Pedidos!F:F,'Pedido meta'!B711+1,1)</f>
        <v>44335.372514270377</v>
      </c>
      <c r="H711" s="4" t="str">
        <f t="shared" si="34"/>
        <v>Comer</v>
      </c>
      <c r="I711">
        <f t="shared" si="35"/>
        <v>4800</v>
      </c>
    </row>
    <row r="712" spans="1:9" x14ac:dyDescent="0.25">
      <c r="A712" t="str">
        <f t="shared" ca="1" si="33"/>
        <v>INSERT INTO kom_orders_meta (pedido,meta,valor,cantidad,precio,creacion,categoria) VALUES ('65','producto','2','2','200','2021-06-22 10:38:10','Beber');</v>
      </c>
      <c r="B712" s="4">
        <v>65</v>
      </c>
      <c r="C712" s="4" t="s">
        <v>4</v>
      </c>
      <c r="D712" s="4">
        <v>2</v>
      </c>
      <c r="E712" s="4">
        <v>2</v>
      </c>
      <c r="F712" s="4">
        <v>200</v>
      </c>
      <c r="G712" s="4" cm="1">
        <f t="array" aca="1" ref="G712" ca="1">INDEX(Pedidos!F:F,'Pedido meta'!B712+1,1)</f>
        <v>44369.44317060367</v>
      </c>
      <c r="H712" s="4" t="str">
        <f t="shared" si="34"/>
        <v>Beber</v>
      </c>
      <c r="I712">
        <f t="shared" si="35"/>
        <v>400</v>
      </c>
    </row>
    <row r="713" spans="1:9" x14ac:dyDescent="0.25">
      <c r="A713" t="str">
        <f t="shared" ca="1" si="33"/>
        <v>INSERT INTO kom_orders_meta (pedido,meta,valor,cantidad,precio,creacion,categoria) VALUES ('50','producto','4','11','123','2021-12-24 22:29:49','Beber');</v>
      </c>
      <c r="B713" s="4">
        <v>50</v>
      </c>
      <c r="C713" s="4" t="s">
        <v>4</v>
      </c>
      <c r="D713" s="4">
        <v>4</v>
      </c>
      <c r="E713" s="4">
        <v>11</v>
      </c>
      <c r="F713" s="4">
        <v>123</v>
      </c>
      <c r="G713" s="4" cm="1">
        <f t="array" aca="1" ref="G713" ca="1">INDEX(Pedidos!F:F,'Pedido meta'!B713+1,1)</f>
        <v>44554.937377946539</v>
      </c>
      <c r="H713" s="4" t="str">
        <f t="shared" si="34"/>
        <v>Beber</v>
      </c>
      <c r="I713">
        <f t="shared" si="35"/>
        <v>1353</v>
      </c>
    </row>
    <row r="714" spans="1:9" x14ac:dyDescent="0.25">
      <c r="A714" t="str">
        <f t="shared" ca="1" si="33"/>
        <v>INSERT INTO kom_orders_meta (pedido,meta,valor,cantidad,precio,creacion,categoria) VALUES ('30','producto','5','6','100','2022-01-05 17:56:42','Paquetes');</v>
      </c>
      <c r="B714" s="4">
        <v>30</v>
      </c>
      <c r="C714" s="4" t="s">
        <v>4</v>
      </c>
      <c r="D714" s="4">
        <v>5</v>
      </c>
      <c r="E714" s="4">
        <v>6</v>
      </c>
      <c r="F714" s="4">
        <v>100</v>
      </c>
      <c r="G714" s="4" cm="1">
        <f t="array" aca="1" ref="G714" ca="1">INDEX(Pedidos!F:F,'Pedido meta'!B714+1,1)</f>
        <v>44566.747705535287</v>
      </c>
      <c r="H714" s="4" t="str">
        <f t="shared" si="34"/>
        <v>Paquetes</v>
      </c>
      <c r="I714">
        <f t="shared" si="35"/>
        <v>600</v>
      </c>
    </row>
    <row r="715" spans="1:9" x14ac:dyDescent="0.25">
      <c r="A715" t="str">
        <f t="shared" ca="1" si="33"/>
        <v>INSERT INTO kom_orders_meta (pedido,meta,valor,cantidad,precio,creacion,categoria) VALUES ('57','producto','1','11','23.31','2022-01-10 10:08:55','Comer');</v>
      </c>
      <c r="B715" s="4">
        <v>57</v>
      </c>
      <c r="C715" s="4" t="s">
        <v>4</v>
      </c>
      <c r="D715" s="4">
        <v>1</v>
      </c>
      <c r="E715" s="4">
        <v>11</v>
      </c>
      <c r="F715" s="4">
        <v>23.31</v>
      </c>
      <c r="G715" s="4" cm="1">
        <f t="array" aca="1" ref="G715" ca="1">INDEX(Pedidos!F:F,'Pedido meta'!B715+1,1)</f>
        <v>44571.422856067366</v>
      </c>
      <c r="H715" s="4" t="str">
        <f t="shared" si="34"/>
        <v>Comer</v>
      </c>
      <c r="I715">
        <f t="shared" si="35"/>
        <v>256.40999999999997</v>
      </c>
    </row>
    <row r="716" spans="1:9" x14ac:dyDescent="0.25">
      <c r="A716" t="str">
        <f t="shared" ca="1" si="33"/>
        <v>INSERT INTO kom_orders_meta (pedido,meta,valor,cantidad,precio,creacion,categoria) VALUES ('32','producto','2','8','200','2021-11-26 10:33:03','Beber');</v>
      </c>
      <c r="B716" s="4">
        <v>32</v>
      </c>
      <c r="C716" s="4" t="s">
        <v>4</v>
      </c>
      <c r="D716" s="4">
        <v>2</v>
      </c>
      <c r="E716" s="4">
        <v>8</v>
      </c>
      <c r="F716" s="4">
        <v>200</v>
      </c>
      <c r="G716" s="4" cm="1">
        <f t="array" aca="1" ref="G716" ca="1">INDEX(Pedidos!F:F,'Pedido meta'!B716+1,1)</f>
        <v>44526.439621936886</v>
      </c>
      <c r="H716" s="4" t="str">
        <f t="shared" si="34"/>
        <v>Beber</v>
      </c>
      <c r="I716">
        <f t="shared" si="35"/>
        <v>1600</v>
      </c>
    </row>
    <row r="717" spans="1:9" x14ac:dyDescent="0.25">
      <c r="A717" t="str">
        <f t="shared" ca="1" si="33"/>
        <v>INSERT INTO kom_orders_meta (pedido,meta,valor,cantidad,precio,creacion,categoria) VALUES ('98','producto','9','8','870','2021-09-13 16:29:01','Beber');</v>
      </c>
      <c r="B717" s="4">
        <v>98</v>
      </c>
      <c r="C717" s="4" t="s">
        <v>4</v>
      </c>
      <c r="D717" s="4">
        <v>9</v>
      </c>
      <c r="E717" s="4">
        <v>8</v>
      </c>
      <c r="F717" s="4">
        <v>870</v>
      </c>
      <c r="G717" s="4" cm="1">
        <f t="array" aca="1" ref="G717" ca="1">INDEX(Pedidos!F:F,'Pedido meta'!B717+1,1)</f>
        <v>44452.68681925955</v>
      </c>
      <c r="H717" s="4" t="str">
        <f t="shared" si="34"/>
        <v>Beber</v>
      </c>
      <c r="I717">
        <f t="shared" si="35"/>
        <v>6960</v>
      </c>
    </row>
    <row r="718" spans="1:9" x14ac:dyDescent="0.25">
      <c r="A718" t="str">
        <f t="shared" ca="1" si="33"/>
        <v>INSERT INTO kom_orders_meta (pedido,meta,valor,cantidad,precio,creacion,categoria) VALUES ('20','producto','6','5','400','2021-10-08 14:41:09','Comer');</v>
      </c>
      <c r="B718" s="4">
        <v>20</v>
      </c>
      <c r="C718" s="4" t="s">
        <v>4</v>
      </c>
      <c r="D718" s="4">
        <v>6</v>
      </c>
      <c r="E718" s="4">
        <v>5</v>
      </c>
      <c r="F718" s="4">
        <v>400</v>
      </c>
      <c r="G718" s="4" cm="1">
        <f t="array" aca="1" ref="G718" ca="1">INDEX(Pedidos!F:F,'Pedido meta'!B718+1,1)</f>
        <v>44477.611915005247</v>
      </c>
      <c r="H718" s="4" t="str">
        <f t="shared" si="34"/>
        <v>Comer</v>
      </c>
      <c r="I718">
        <f t="shared" si="35"/>
        <v>2000</v>
      </c>
    </row>
    <row r="719" spans="1:9" x14ac:dyDescent="0.25">
      <c r="A719" t="str">
        <f t="shared" ca="1" si="33"/>
        <v>INSERT INTO kom_orders_meta (pedido,meta,valor,cantidad,precio,creacion,categoria) VALUES ('43','producto','2','6','200','2021-11-30 18:49:03','Beber');</v>
      </c>
      <c r="B719" s="4">
        <v>43</v>
      </c>
      <c r="C719" s="4" t="s">
        <v>4</v>
      </c>
      <c r="D719" s="4">
        <v>2</v>
      </c>
      <c r="E719" s="4">
        <v>6</v>
      </c>
      <c r="F719" s="4">
        <v>200</v>
      </c>
      <c r="G719" s="4" cm="1">
        <f t="array" aca="1" ref="G719" ca="1">INDEX(Pedidos!F:F,'Pedido meta'!B719+1,1)</f>
        <v>44530.78406521953</v>
      </c>
      <c r="H719" s="4" t="str">
        <f t="shared" si="34"/>
        <v>Beber</v>
      </c>
      <c r="I719">
        <f t="shared" si="35"/>
        <v>1200</v>
      </c>
    </row>
    <row r="720" spans="1:9" x14ac:dyDescent="0.25">
      <c r="A720" t="str">
        <f t="shared" ca="1" si="33"/>
        <v>INSERT INTO kom_orders_meta (pedido,meta,valor,cantidad,precio,creacion,categoria) VALUES ('79','producto','2','9','200','2021-10-02 00:26:55','Beber');</v>
      </c>
      <c r="B720" s="4">
        <v>79</v>
      </c>
      <c r="C720" s="4" t="s">
        <v>4</v>
      </c>
      <c r="D720" s="4">
        <v>2</v>
      </c>
      <c r="E720" s="4">
        <v>9</v>
      </c>
      <c r="F720" s="4">
        <v>200</v>
      </c>
      <c r="G720" s="4" cm="1">
        <f t="array" aca="1" ref="G720" ca="1">INDEX(Pedidos!F:F,'Pedido meta'!B720+1,1)</f>
        <v>44471.018691010671</v>
      </c>
      <c r="H720" s="4" t="str">
        <f t="shared" si="34"/>
        <v>Beber</v>
      </c>
      <c r="I720">
        <f t="shared" si="35"/>
        <v>1800</v>
      </c>
    </row>
    <row r="721" spans="1:9" x14ac:dyDescent="0.25">
      <c r="A721" t="str">
        <f t="shared" ca="1" si="33"/>
        <v>INSERT INTO kom_orders_meta (pedido,meta,valor,cantidad,precio,creacion,categoria) VALUES ('24','producto','9','5','870','2021-06-22 16:23:04','Beber');</v>
      </c>
      <c r="B721" s="4">
        <v>24</v>
      </c>
      <c r="C721" s="4" t="s">
        <v>4</v>
      </c>
      <c r="D721" s="4">
        <v>9</v>
      </c>
      <c r="E721" s="4">
        <v>5</v>
      </c>
      <c r="F721" s="4">
        <v>870</v>
      </c>
      <c r="G721" s="4" cm="1">
        <f t="array" aca="1" ref="G721" ca="1">INDEX(Pedidos!F:F,'Pedido meta'!B721+1,1)</f>
        <v>44369.682682529441</v>
      </c>
      <c r="H721" s="4" t="str">
        <f t="shared" si="34"/>
        <v>Beber</v>
      </c>
      <c r="I721">
        <f t="shared" si="35"/>
        <v>4350</v>
      </c>
    </row>
    <row r="722" spans="1:9" x14ac:dyDescent="0.25">
      <c r="A722" t="str">
        <f t="shared" ca="1" si="33"/>
        <v>INSERT INTO kom_orders_meta (pedido,meta,valor,cantidad,precio,creacion,categoria) VALUES ('87','producto','8','4','75','2021-08-05 18:09:19','Beber');</v>
      </c>
      <c r="B722" s="4">
        <v>87</v>
      </c>
      <c r="C722" s="4" t="s">
        <v>4</v>
      </c>
      <c r="D722" s="4">
        <v>8</v>
      </c>
      <c r="E722" s="4">
        <v>4</v>
      </c>
      <c r="F722" s="4">
        <v>75</v>
      </c>
      <c r="G722" s="4" cm="1">
        <f t="array" aca="1" ref="G722" ca="1">INDEX(Pedidos!F:F,'Pedido meta'!B722+1,1)</f>
        <v>44413.756471540968</v>
      </c>
      <c r="H722" s="4" t="str">
        <f t="shared" si="34"/>
        <v>Beber</v>
      </c>
      <c r="I722">
        <f t="shared" si="35"/>
        <v>300</v>
      </c>
    </row>
    <row r="723" spans="1:9" x14ac:dyDescent="0.25">
      <c r="A723" t="str">
        <f t="shared" ca="1" si="33"/>
        <v>INSERT INTO kom_orders_meta (pedido,meta,valor,cantidad,precio,creacion,categoria) VALUES ('71','producto','4','5','123','2021-10-29 15:23:07','Beber');</v>
      </c>
      <c r="B723" s="4">
        <v>71</v>
      </c>
      <c r="C723" s="4" t="s">
        <v>4</v>
      </c>
      <c r="D723" s="4">
        <v>4</v>
      </c>
      <c r="E723" s="4">
        <v>5</v>
      </c>
      <c r="F723" s="4">
        <v>123</v>
      </c>
      <c r="G723" s="4" cm="1">
        <f t="array" aca="1" ref="G723" ca="1">INDEX(Pedidos!F:F,'Pedido meta'!B723+1,1)</f>
        <v>44498.641047901656</v>
      </c>
      <c r="H723" s="4" t="str">
        <f t="shared" si="34"/>
        <v>Beber</v>
      </c>
      <c r="I723">
        <f t="shared" si="35"/>
        <v>615</v>
      </c>
    </row>
    <row r="724" spans="1:9" x14ac:dyDescent="0.25">
      <c r="A724" t="str">
        <f t="shared" ca="1" si="33"/>
        <v>INSERT INTO kom_orders_meta (pedido,meta,valor,cantidad,precio,creacion,categoria) VALUES ('31','producto','3','4','55','2021-11-16 20:00:34','Beber');</v>
      </c>
      <c r="B724" s="4">
        <v>31</v>
      </c>
      <c r="C724" s="4" t="s">
        <v>4</v>
      </c>
      <c r="D724" s="4">
        <v>3</v>
      </c>
      <c r="E724" s="4">
        <v>4</v>
      </c>
      <c r="F724" s="4">
        <v>55</v>
      </c>
      <c r="G724" s="4" cm="1">
        <f t="array" aca="1" ref="G724" ca="1">INDEX(Pedidos!F:F,'Pedido meta'!B724+1,1)</f>
        <v>44516.833730145896</v>
      </c>
      <c r="H724" s="4" t="str">
        <f t="shared" si="34"/>
        <v>Beber</v>
      </c>
      <c r="I724">
        <f t="shared" si="35"/>
        <v>220</v>
      </c>
    </row>
    <row r="725" spans="1:9" x14ac:dyDescent="0.25">
      <c r="A725" t="str">
        <f t="shared" ca="1" si="33"/>
        <v>INSERT INTO kom_orders_meta (pedido,meta,valor,cantidad,precio,creacion,categoria) VALUES ('99','producto','7','6','90','2021-12-13 10:54:32','Beber');</v>
      </c>
      <c r="B725" s="4">
        <v>99</v>
      </c>
      <c r="C725" s="4" t="s">
        <v>4</v>
      </c>
      <c r="D725" s="4">
        <v>7</v>
      </c>
      <c r="E725" s="4">
        <v>6</v>
      </c>
      <c r="F725" s="4">
        <v>90</v>
      </c>
      <c r="G725" s="4" cm="1">
        <f t="array" aca="1" ref="G725" ca="1">INDEX(Pedidos!F:F,'Pedido meta'!B725+1,1)</f>
        <v>44543.454541079554</v>
      </c>
      <c r="H725" s="4" t="str">
        <f t="shared" si="34"/>
        <v>Beber</v>
      </c>
      <c r="I725">
        <f t="shared" si="35"/>
        <v>540</v>
      </c>
    </row>
    <row r="726" spans="1:9" x14ac:dyDescent="0.25">
      <c r="A726" t="str">
        <f t="shared" ca="1" si="33"/>
        <v>INSERT INTO kom_orders_meta (pedido,meta,valor,cantidad,precio,creacion,categoria) VALUES ('87','producto','4','6','123','2021-08-05 18:09:19','Beber');</v>
      </c>
      <c r="B726" s="4">
        <v>87</v>
      </c>
      <c r="C726" s="4" t="s">
        <v>4</v>
      </c>
      <c r="D726" s="4">
        <v>4</v>
      </c>
      <c r="E726" s="4">
        <v>6</v>
      </c>
      <c r="F726" s="4">
        <v>123</v>
      </c>
      <c r="G726" s="4" cm="1">
        <f t="array" aca="1" ref="G726" ca="1">INDEX(Pedidos!F:F,'Pedido meta'!B726+1,1)</f>
        <v>44413.756471540968</v>
      </c>
      <c r="H726" s="4" t="str">
        <f t="shared" si="34"/>
        <v>Beber</v>
      </c>
      <c r="I726">
        <f t="shared" si="35"/>
        <v>738</v>
      </c>
    </row>
    <row r="727" spans="1:9" x14ac:dyDescent="0.25">
      <c r="A727" t="str">
        <f t="shared" ca="1" si="33"/>
        <v>INSERT INTO kom_orders_meta (pedido,meta,valor,cantidad,precio,creacion,categoria) VALUES ('72','producto','1','10','23.31','2021-11-06 07:12:27','Comer');</v>
      </c>
      <c r="B727" s="4">
        <v>72</v>
      </c>
      <c r="C727" s="4" t="s">
        <v>4</v>
      </c>
      <c r="D727" s="4">
        <v>1</v>
      </c>
      <c r="E727" s="4">
        <v>10</v>
      </c>
      <c r="F727" s="4">
        <v>23.31</v>
      </c>
      <c r="G727" s="4" cm="1">
        <f t="array" aca="1" ref="G727" ca="1">INDEX(Pedidos!F:F,'Pedido meta'!B727+1,1)</f>
        <v>44506.30031610281</v>
      </c>
      <c r="H727" s="4" t="str">
        <f t="shared" si="34"/>
        <v>Comer</v>
      </c>
      <c r="I727">
        <f t="shared" si="35"/>
        <v>233.1</v>
      </c>
    </row>
    <row r="728" spans="1:9" x14ac:dyDescent="0.25">
      <c r="A728" t="str">
        <f t="shared" ca="1" si="33"/>
        <v>INSERT INTO kom_orders_meta (pedido,meta,valor,cantidad,precio,creacion,categoria) VALUES ('19','producto','7','4','90','2021-11-09 09:06:07','Beber');</v>
      </c>
      <c r="B728" s="4">
        <v>19</v>
      </c>
      <c r="C728" s="4" t="s">
        <v>4</v>
      </c>
      <c r="D728" s="4">
        <v>7</v>
      </c>
      <c r="E728" s="4">
        <v>4</v>
      </c>
      <c r="F728" s="4">
        <v>90</v>
      </c>
      <c r="G728" s="4" cm="1">
        <f t="array" aca="1" ref="G728" ca="1">INDEX(Pedidos!F:F,'Pedido meta'!B728+1,1)</f>
        <v>44509.379242652831</v>
      </c>
      <c r="H728" s="4" t="str">
        <f t="shared" si="34"/>
        <v>Beber</v>
      </c>
      <c r="I728">
        <f t="shared" si="35"/>
        <v>360</v>
      </c>
    </row>
    <row r="729" spans="1:9" x14ac:dyDescent="0.25">
      <c r="A729" t="str">
        <f t="shared" ca="1" si="33"/>
        <v>INSERT INTO kom_orders_meta (pedido,meta,valor,cantidad,precio,creacion,categoria) VALUES ('74','producto','8','8','75','2021-09-08 09:18:34','Beber');</v>
      </c>
      <c r="B729" s="4">
        <v>74</v>
      </c>
      <c r="C729" s="4" t="s">
        <v>4</v>
      </c>
      <c r="D729" s="4">
        <v>8</v>
      </c>
      <c r="E729" s="4">
        <v>8</v>
      </c>
      <c r="F729" s="4">
        <v>75</v>
      </c>
      <c r="G729" s="4" cm="1">
        <f t="array" aca="1" ref="G729" ca="1">INDEX(Pedidos!F:F,'Pedido meta'!B729+1,1)</f>
        <v>44447.387888239107</v>
      </c>
      <c r="H729" s="4" t="str">
        <f t="shared" si="34"/>
        <v>Beber</v>
      </c>
      <c r="I729">
        <f t="shared" si="35"/>
        <v>600</v>
      </c>
    </row>
    <row r="730" spans="1:9" x14ac:dyDescent="0.25">
      <c r="A730" t="str">
        <f t="shared" ca="1" si="33"/>
        <v>INSERT INTO kom_orders_meta (pedido,meta,valor,cantidad,precio,creacion,categoria) VALUES ('12','producto','3','3','55','2021-08-02 22:21:31','Beber');</v>
      </c>
      <c r="B730" s="4">
        <v>12</v>
      </c>
      <c r="C730" s="4" t="s">
        <v>4</v>
      </c>
      <c r="D730" s="4">
        <v>3</v>
      </c>
      <c r="E730" s="4">
        <v>3</v>
      </c>
      <c r="F730" s="4">
        <v>55</v>
      </c>
      <c r="G730" s="4" cm="1">
        <f t="array" aca="1" ref="G730" ca="1">INDEX(Pedidos!F:F,'Pedido meta'!B730+1,1)</f>
        <v>44410.931609069543</v>
      </c>
      <c r="H730" s="4" t="str">
        <f t="shared" si="34"/>
        <v>Beber</v>
      </c>
      <c r="I730">
        <f t="shared" si="35"/>
        <v>165</v>
      </c>
    </row>
    <row r="731" spans="1:9" x14ac:dyDescent="0.25">
      <c r="A731" t="str">
        <f t="shared" ca="1" si="33"/>
        <v>INSERT INTO kom_orders_meta (pedido,meta,valor,cantidad,precio,creacion,categoria) VALUES ('90','producto','9','4','870','2021-11-17 14:31:09','Beber');</v>
      </c>
      <c r="B731" s="4">
        <v>90</v>
      </c>
      <c r="C731" s="4" t="s">
        <v>4</v>
      </c>
      <c r="D731" s="4">
        <v>9</v>
      </c>
      <c r="E731" s="4">
        <v>4</v>
      </c>
      <c r="F731" s="4">
        <v>870</v>
      </c>
      <c r="G731" s="4" cm="1">
        <f t="array" aca="1" ref="G731" ca="1">INDEX(Pedidos!F:F,'Pedido meta'!B731+1,1)</f>
        <v>44517.604962516132</v>
      </c>
      <c r="H731" s="4" t="str">
        <f t="shared" si="34"/>
        <v>Beber</v>
      </c>
      <c r="I731">
        <f t="shared" si="35"/>
        <v>3480</v>
      </c>
    </row>
    <row r="732" spans="1:9" x14ac:dyDescent="0.25">
      <c r="A732" t="str">
        <f t="shared" ca="1" si="33"/>
        <v>INSERT INTO kom_orders_meta (pedido,meta,valor,cantidad,precio,creacion,categoria) VALUES ('83','producto','1','4','23.31','2021-09-04 11:00:53','Comer');</v>
      </c>
      <c r="B732" s="4">
        <v>83</v>
      </c>
      <c r="C732" s="4" t="s">
        <v>4</v>
      </c>
      <c r="D732" s="4">
        <v>1</v>
      </c>
      <c r="E732" s="4">
        <v>4</v>
      </c>
      <c r="F732" s="4">
        <v>23.31</v>
      </c>
      <c r="G732" s="4" cm="1">
        <f t="array" aca="1" ref="G732" ca="1">INDEX(Pedidos!F:F,'Pedido meta'!B732+1,1)</f>
        <v>44443.458942623627</v>
      </c>
      <c r="H732" s="4" t="str">
        <f t="shared" si="34"/>
        <v>Comer</v>
      </c>
      <c r="I732">
        <f t="shared" si="35"/>
        <v>93.24</v>
      </c>
    </row>
    <row r="733" spans="1:9" x14ac:dyDescent="0.25">
      <c r="A733" t="str">
        <f t="shared" ca="1" si="33"/>
        <v>INSERT INTO kom_orders_meta (pedido,meta,valor,cantidad,precio,creacion,categoria) VALUES ('59','producto','9','8','870','2021-10-04 04:23:25','Beber');</v>
      </c>
      <c r="B733" s="4">
        <v>59</v>
      </c>
      <c r="C733" s="4" t="s">
        <v>4</v>
      </c>
      <c r="D733" s="4">
        <v>9</v>
      </c>
      <c r="E733" s="4">
        <v>8</v>
      </c>
      <c r="F733" s="4">
        <v>870</v>
      </c>
      <c r="G733" s="4" cm="1">
        <f t="array" aca="1" ref="G733" ca="1">INDEX(Pedidos!F:F,'Pedido meta'!B733+1,1)</f>
        <v>44473.182927331822</v>
      </c>
      <c r="H733" s="4" t="str">
        <f t="shared" si="34"/>
        <v>Beber</v>
      </c>
      <c r="I733">
        <f t="shared" si="35"/>
        <v>6960</v>
      </c>
    </row>
    <row r="734" spans="1:9" x14ac:dyDescent="0.25">
      <c r="A734" t="str">
        <f t="shared" ca="1" si="33"/>
        <v>INSERT INTO kom_orders_meta (pedido,meta,valor,cantidad,precio,creacion,categoria) VALUES ('36','producto','3','3','55','2021-08-04 16:18:56','Beber');</v>
      </c>
      <c r="B734" s="4">
        <v>36</v>
      </c>
      <c r="C734" s="4" t="s">
        <v>4</v>
      </c>
      <c r="D734" s="4">
        <v>3</v>
      </c>
      <c r="E734" s="4">
        <v>3</v>
      </c>
      <c r="F734" s="4">
        <v>55</v>
      </c>
      <c r="G734" s="4" cm="1">
        <f t="array" aca="1" ref="G734" ca="1">INDEX(Pedidos!F:F,'Pedido meta'!B734+1,1)</f>
        <v>44412.679809617293</v>
      </c>
      <c r="H734" s="4" t="str">
        <f t="shared" si="34"/>
        <v>Beber</v>
      </c>
      <c r="I734">
        <f t="shared" si="35"/>
        <v>165</v>
      </c>
    </row>
    <row r="735" spans="1:9" x14ac:dyDescent="0.25">
      <c r="A735" t="str">
        <f t="shared" ca="1" si="33"/>
        <v>INSERT INTO kom_orders_meta (pedido,meta,valor,cantidad,precio,creacion,categoria) VALUES ('14','producto','4','4','123','2021-09-07 13:55:51','Beber');</v>
      </c>
      <c r="B735" s="4">
        <v>14</v>
      </c>
      <c r="C735" s="4" t="s">
        <v>4</v>
      </c>
      <c r="D735" s="4">
        <v>4</v>
      </c>
      <c r="E735" s="4">
        <v>4</v>
      </c>
      <c r="F735" s="4">
        <v>123</v>
      </c>
      <c r="G735" s="4" cm="1">
        <f t="array" aca="1" ref="G735" ca="1">INDEX(Pedidos!F:F,'Pedido meta'!B735+1,1)</f>
        <v>44446.580446337008</v>
      </c>
      <c r="H735" s="4" t="str">
        <f t="shared" si="34"/>
        <v>Beber</v>
      </c>
      <c r="I735">
        <f t="shared" si="35"/>
        <v>492</v>
      </c>
    </row>
    <row r="736" spans="1:9" x14ac:dyDescent="0.25">
      <c r="A736" t="str">
        <f t="shared" ca="1" si="33"/>
        <v>INSERT INTO kom_orders_meta (pedido,meta,valor,cantidad,precio,creacion,categoria) VALUES ('70','producto','8','12','75','2021-07-13 04:18:15','Beber');</v>
      </c>
      <c r="B736" s="4">
        <v>70</v>
      </c>
      <c r="C736" s="4" t="s">
        <v>4</v>
      </c>
      <c r="D736" s="4">
        <v>8</v>
      </c>
      <c r="E736" s="4">
        <v>12</v>
      </c>
      <c r="F736" s="4">
        <v>75</v>
      </c>
      <c r="G736" s="4" cm="1">
        <f t="array" aca="1" ref="G736" ca="1">INDEX(Pedidos!F:F,'Pedido meta'!B736+1,1)</f>
        <v>44390.179344448545</v>
      </c>
      <c r="H736" s="4" t="str">
        <f t="shared" si="34"/>
        <v>Beber</v>
      </c>
      <c r="I736">
        <f t="shared" si="35"/>
        <v>900</v>
      </c>
    </row>
    <row r="737" spans="1:9" x14ac:dyDescent="0.25">
      <c r="A737" t="str">
        <f t="shared" ca="1" si="33"/>
        <v>INSERT INTO kom_orders_meta (pedido,meta,valor,cantidad,precio,creacion,categoria) VALUES ('94','producto','6','9','400','2021-09-19 03:08:25','Comer');</v>
      </c>
      <c r="B737" s="4">
        <v>94</v>
      </c>
      <c r="C737" s="4" t="s">
        <v>4</v>
      </c>
      <c r="D737" s="4">
        <v>6</v>
      </c>
      <c r="E737" s="4">
        <v>9</v>
      </c>
      <c r="F737" s="4">
        <v>400</v>
      </c>
      <c r="G737" s="4" cm="1">
        <f t="array" aca="1" ref="G737" ca="1">INDEX(Pedidos!F:F,'Pedido meta'!B737+1,1)</f>
        <v>44458.130840202182</v>
      </c>
      <c r="H737" s="4" t="str">
        <f t="shared" si="34"/>
        <v>Comer</v>
      </c>
      <c r="I737">
        <f t="shared" si="35"/>
        <v>3600</v>
      </c>
    </row>
    <row r="738" spans="1:9" x14ac:dyDescent="0.25">
      <c r="A738" t="str">
        <f t="shared" ca="1" si="33"/>
        <v>INSERT INTO kom_orders_meta (pedido,meta,valor,cantidad,precio,creacion,categoria) VALUES ('90','producto','8','12','75','2021-11-17 14:31:09','Beber');</v>
      </c>
      <c r="B738" s="4">
        <v>90</v>
      </c>
      <c r="C738" s="4" t="s">
        <v>4</v>
      </c>
      <c r="D738" s="4">
        <v>8</v>
      </c>
      <c r="E738" s="4">
        <v>12</v>
      </c>
      <c r="F738" s="4">
        <v>75</v>
      </c>
      <c r="G738" s="4" cm="1">
        <f t="array" aca="1" ref="G738" ca="1">INDEX(Pedidos!F:F,'Pedido meta'!B738+1,1)</f>
        <v>44517.604962516132</v>
      </c>
      <c r="H738" s="4" t="str">
        <f t="shared" si="34"/>
        <v>Beber</v>
      </c>
      <c r="I738">
        <f t="shared" si="35"/>
        <v>900</v>
      </c>
    </row>
    <row r="739" spans="1:9" x14ac:dyDescent="0.25">
      <c r="A739" t="str">
        <f t="shared" ca="1" si="33"/>
        <v>INSERT INTO kom_orders_meta (pedido,meta,valor,cantidad,precio,creacion,categoria) VALUES ('88','producto','9','4','870','2021-05-28 17:04:46','Beber');</v>
      </c>
      <c r="B739" s="4">
        <v>88</v>
      </c>
      <c r="C739" s="4" t="s">
        <v>4</v>
      </c>
      <c r="D739" s="4">
        <v>9</v>
      </c>
      <c r="E739" s="4">
        <v>4</v>
      </c>
      <c r="F739" s="4">
        <v>870</v>
      </c>
      <c r="G739" s="4" cm="1">
        <f t="array" aca="1" ref="G739" ca="1">INDEX(Pedidos!F:F,'Pedido meta'!B739+1,1)</f>
        <v>44344.711640092457</v>
      </c>
      <c r="H739" s="4" t="str">
        <f t="shared" si="34"/>
        <v>Beber</v>
      </c>
      <c r="I739">
        <f t="shared" si="35"/>
        <v>3480</v>
      </c>
    </row>
    <row r="740" spans="1:9" x14ac:dyDescent="0.25">
      <c r="A740" t="str">
        <f t="shared" ca="1" si="33"/>
        <v>INSERT INTO kom_orders_meta (pedido,meta,valor,cantidad,precio,creacion,categoria) VALUES ('95','producto','7','6','90','2021-08-15 21:59:06','Beber');</v>
      </c>
      <c r="B740" s="4">
        <v>95</v>
      </c>
      <c r="C740" s="4" t="s">
        <v>4</v>
      </c>
      <c r="D740" s="4">
        <v>7</v>
      </c>
      <c r="E740" s="4">
        <v>6</v>
      </c>
      <c r="F740" s="4">
        <v>90</v>
      </c>
      <c r="G740" s="4" cm="1">
        <f t="array" aca="1" ref="G740" ca="1">INDEX(Pedidos!F:F,'Pedido meta'!B740+1,1)</f>
        <v>44423.91604698445</v>
      </c>
      <c r="H740" s="4" t="str">
        <f t="shared" si="34"/>
        <v>Beber</v>
      </c>
      <c r="I740">
        <f t="shared" si="35"/>
        <v>540</v>
      </c>
    </row>
    <row r="741" spans="1:9" x14ac:dyDescent="0.25">
      <c r="A741" t="str">
        <f t="shared" ca="1" si="33"/>
        <v>INSERT INTO kom_orders_meta (pedido,meta,valor,cantidad,precio,creacion,categoria) VALUES ('7','producto','10','5','1000','2021-07-13 09:36:28','Paquetes');</v>
      </c>
      <c r="B741" s="4">
        <v>7</v>
      </c>
      <c r="C741" s="4" t="s">
        <v>4</v>
      </c>
      <c r="D741" s="4">
        <v>10</v>
      </c>
      <c r="E741" s="4">
        <v>5</v>
      </c>
      <c r="F741" s="4">
        <v>1000</v>
      </c>
      <c r="G741" s="4" cm="1">
        <f t="array" aca="1" ref="G741" ca="1">INDEX(Pedidos!F:F,'Pedido meta'!B741+1,1)</f>
        <v>44390.400325251067</v>
      </c>
      <c r="H741" s="4" t="str">
        <f t="shared" si="34"/>
        <v>Paquetes</v>
      </c>
      <c r="I741">
        <f t="shared" si="35"/>
        <v>5000</v>
      </c>
    </row>
    <row r="742" spans="1:9" x14ac:dyDescent="0.25">
      <c r="A742" t="str">
        <f t="shared" ca="1" si="33"/>
        <v>INSERT INTO kom_orders_meta (pedido,meta,valor,cantidad,precio,creacion,categoria) VALUES ('96','producto','2','8','200','2021-11-27 19:52:53','Beber');</v>
      </c>
      <c r="B742" s="4">
        <v>96</v>
      </c>
      <c r="C742" s="4" t="s">
        <v>4</v>
      </c>
      <c r="D742" s="4">
        <v>2</v>
      </c>
      <c r="E742" s="4">
        <v>8</v>
      </c>
      <c r="F742" s="4">
        <v>200</v>
      </c>
      <c r="G742" s="4" cm="1">
        <f t="array" aca="1" ref="G742" ca="1">INDEX(Pedidos!F:F,'Pedido meta'!B742+1,1)</f>
        <v>44527.828393503383</v>
      </c>
      <c r="H742" s="4" t="str">
        <f t="shared" si="34"/>
        <v>Beber</v>
      </c>
      <c r="I742">
        <f t="shared" si="35"/>
        <v>1600</v>
      </c>
    </row>
    <row r="743" spans="1:9" x14ac:dyDescent="0.25">
      <c r="A743" t="str">
        <f t="shared" ca="1" si="33"/>
        <v>INSERT INTO kom_orders_meta (pedido,meta,valor,cantidad,precio,creacion,categoria) VALUES ('96','producto','6','9','400','2021-11-27 19:52:53','Comer');</v>
      </c>
      <c r="B743" s="4">
        <v>96</v>
      </c>
      <c r="C743" s="4" t="s">
        <v>4</v>
      </c>
      <c r="D743" s="4">
        <v>6</v>
      </c>
      <c r="E743" s="4">
        <v>9</v>
      </c>
      <c r="F743" s="4">
        <v>400</v>
      </c>
      <c r="G743" s="4" cm="1">
        <f t="array" aca="1" ref="G743" ca="1">INDEX(Pedidos!F:F,'Pedido meta'!B743+1,1)</f>
        <v>44527.828393503383</v>
      </c>
      <c r="H743" s="4" t="str">
        <f t="shared" si="34"/>
        <v>Comer</v>
      </c>
      <c r="I743">
        <f t="shared" si="35"/>
        <v>3600</v>
      </c>
    </row>
    <row r="744" spans="1:9" x14ac:dyDescent="0.25">
      <c r="A744" t="str">
        <f t="shared" ca="1" si="33"/>
        <v>INSERT INTO kom_orders_meta (pedido,meta,valor,cantidad,precio,creacion,categoria) VALUES ('17','producto','2','7','200','2021-07-14 14:31:02','Beber');</v>
      </c>
      <c r="B744" s="4">
        <v>17</v>
      </c>
      <c r="C744" s="4" t="s">
        <v>4</v>
      </c>
      <c r="D744" s="4">
        <v>2</v>
      </c>
      <c r="E744" s="4">
        <v>7</v>
      </c>
      <c r="F744" s="4">
        <v>200</v>
      </c>
      <c r="G744" s="4" cm="1">
        <f t="array" aca="1" ref="G744" ca="1">INDEX(Pedidos!F:F,'Pedido meta'!B744+1,1)</f>
        <v>44391.604880252598</v>
      </c>
      <c r="H744" s="4" t="str">
        <f t="shared" si="34"/>
        <v>Beber</v>
      </c>
      <c r="I744">
        <f t="shared" si="35"/>
        <v>1400</v>
      </c>
    </row>
    <row r="745" spans="1:9" x14ac:dyDescent="0.25">
      <c r="A745" t="str">
        <f t="shared" ca="1" si="33"/>
        <v>INSERT INTO kom_orders_meta (pedido,meta,valor,cantidad,precio,creacion,categoria) VALUES ('21','producto','6','11','400','2022-02-04 14:28:41','Comer');</v>
      </c>
      <c r="B745" s="4">
        <v>21</v>
      </c>
      <c r="C745" s="4" t="s">
        <v>4</v>
      </c>
      <c r="D745" s="4">
        <v>6</v>
      </c>
      <c r="E745" s="4">
        <v>11</v>
      </c>
      <c r="F745" s="4">
        <v>400</v>
      </c>
      <c r="G745" s="4" cm="1">
        <f t="array" aca="1" ref="G745" ca="1">INDEX(Pedidos!F:F,'Pedido meta'!B745+1,1)</f>
        <v>44596.603254693124</v>
      </c>
      <c r="H745" s="4" t="str">
        <f t="shared" si="34"/>
        <v>Comer</v>
      </c>
      <c r="I745">
        <f t="shared" si="35"/>
        <v>4400</v>
      </c>
    </row>
    <row r="746" spans="1:9" x14ac:dyDescent="0.25">
      <c r="A746" t="str">
        <f t="shared" ca="1" si="33"/>
        <v>INSERT INTO kom_orders_meta (pedido,meta,valor,cantidad,precio,creacion,categoria) VALUES ('60','producto','1','7','23.31','2021-09-04 22:42:18','Comer');</v>
      </c>
      <c r="B746" s="4">
        <v>60</v>
      </c>
      <c r="C746" s="4" t="s">
        <v>4</v>
      </c>
      <c r="D746" s="4">
        <v>1</v>
      </c>
      <c r="E746" s="4">
        <v>7</v>
      </c>
      <c r="F746" s="4">
        <v>23.31</v>
      </c>
      <c r="G746" s="4" cm="1">
        <f t="array" aca="1" ref="G746" ca="1">INDEX(Pedidos!F:F,'Pedido meta'!B746+1,1)</f>
        <v>44443.946036956106</v>
      </c>
      <c r="H746" s="4" t="str">
        <f t="shared" si="34"/>
        <v>Comer</v>
      </c>
      <c r="I746">
        <f t="shared" si="35"/>
        <v>163.16999999999999</v>
      </c>
    </row>
    <row r="747" spans="1:9" x14ac:dyDescent="0.25">
      <c r="A747" t="str">
        <f t="shared" ca="1" si="33"/>
        <v>INSERT INTO kom_orders_meta (pedido,meta,valor,cantidad,precio,creacion,categoria) VALUES ('45','producto','10','9','1000','2021-05-23 10:02:51','Paquetes');</v>
      </c>
      <c r="B747" s="4">
        <v>45</v>
      </c>
      <c r="C747" s="4" t="s">
        <v>4</v>
      </c>
      <c r="D747" s="4">
        <v>10</v>
      </c>
      <c r="E747" s="4">
        <v>9</v>
      </c>
      <c r="F747" s="4">
        <v>1000</v>
      </c>
      <c r="G747" s="4" cm="1">
        <f t="array" aca="1" ref="G747" ca="1">INDEX(Pedidos!F:F,'Pedido meta'!B747+1,1)</f>
        <v>44339.418645137579</v>
      </c>
      <c r="H747" s="4" t="str">
        <f t="shared" si="34"/>
        <v>Paquetes</v>
      </c>
      <c r="I747">
        <f t="shared" si="35"/>
        <v>9000</v>
      </c>
    </row>
    <row r="748" spans="1:9" x14ac:dyDescent="0.25">
      <c r="A748" t="str">
        <f t="shared" ca="1" si="33"/>
        <v>INSERT INTO kom_orders_meta (pedido,meta,valor,cantidad,precio,creacion,categoria) VALUES ('7','producto','2','11','200','2021-07-13 09:36:28','Beber');</v>
      </c>
      <c r="B748" s="4">
        <v>7</v>
      </c>
      <c r="C748" s="4" t="s">
        <v>4</v>
      </c>
      <c r="D748" s="4">
        <v>2</v>
      </c>
      <c r="E748" s="4">
        <v>11</v>
      </c>
      <c r="F748" s="4">
        <v>200</v>
      </c>
      <c r="G748" s="4" cm="1">
        <f t="array" aca="1" ref="G748" ca="1">INDEX(Pedidos!F:F,'Pedido meta'!B748+1,1)</f>
        <v>44390.400325251067</v>
      </c>
      <c r="H748" s="4" t="str">
        <f t="shared" si="34"/>
        <v>Beber</v>
      </c>
      <c r="I748">
        <f t="shared" si="35"/>
        <v>2200</v>
      </c>
    </row>
    <row r="749" spans="1:9" x14ac:dyDescent="0.25">
      <c r="A749" t="str">
        <f t="shared" ca="1" si="33"/>
        <v>INSERT INTO kom_orders_meta (pedido,meta,valor,cantidad,precio,creacion,categoria) VALUES ('27','producto','6','4','400','2021-12-29 00:41:57','Comer');</v>
      </c>
      <c r="B749" s="4">
        <v>27</v>
      </c>
      <c r="C749" s="4" t="s">
        <v>4</v>
      </c>
      <c r="D749" s="4">
        <v>6</v>
      </c>
      <c r="E749" s="4">
        <v>4</v>
      </c>
      <c r="F749" s="4">
        <v>400</v>
      </c>
      <c r="G749" s="4" cm="1">
        <f t="array" aca="1" ref="G749" ca="1">INDEX(Pedidos!F:F,'Pedido meta'!B749+1,1)</f>
        <v>44559.029137380065</v>
      </c>
      <c r="H749" s="4" t="str">
        <f t="shared" si="34"/>
        <v>Comer</v>
      </c>
      <c r="I749">
        <f t="shared" si="35"/>
        <v>1600</v>
      </c>
    </row>
    <row r="750" spans="1:9" x14ac:dyDescent="0.25">
      <c r="A750" t="str">
        <f t="shared" ca="1" si="33"/>
        <v>INSERT INTO kom_orders_meta (pedido,meta,valor,cantidad,precio,creacion,categoria) VALUES ('81','producto','1','6','23.31','2021-11-17 16:13:50','Comer');</v>
      </c>
      <c r="B750" s="4">
        <v>81</v>
      </c>
      <c r="C750" s="4" t="s">
        <v>4</v>
      </c>
      <c r="D750" s="4">
        <v>1</v>
      </c>
      <c r="E750" s="4">
        <v>6</v>
      </c>
      <c r="F750" s="4">
        <v>23.31</v>
      </c>
      <c r="G750" s="4" cm="1">
        <f t="array" aca="1" ref="G750" ca="1">INDEX(Pedidos!F:F,'Pedido meta'!B750+1,1)</f>
        <v>44517.676269175281</v>
      </c>
      <c r="H750" s="4" t="str">
        <f t="shared" si="34"/>
        <v>Comer</v>
      </c>
      <c r="I750">
        <f t="shared" si="35"/>
        <v>139.85999999999999</v>
      </c>
    </row>
    <row r="751" spans="1:9" x14ac:dyDescent="0.25">
      <c r="A751" t="str">
        <f t="shared" ca="1" si="33"/>
        <v>INSERT INTO kom_orders_meta (pedido,meta,valor,cantidad,precio,creacion,categoria) VALUES ('61','producto','9','6','870','2021-08-14 21:04:03','Beber');</v>
      </c>
      <c r="B751" s="4">
        <v>61</v>
      </c>
      <c r="C751" s="4" t="s">
        <v>4</v>
      </c>
      <c r="D751" s="4">
        <v>9</v>
      </c>
      <c r="E751" s="4">
        <v>6</v>
      </c>
      <c r="F751" s="4">
        <v>870</v>
      </c>
      <c r="G751" s="4" cm="1">
        <f t="array" aca="1" ref="G751" ca="1">INDEX(Pedidos!F:F,'Pedido meta'!B751+1,1)</f>
        <v>44422.877807911107</v>
      </c>
      <c r="H751" s="4" t="str">
        <f t="shared" si="34"/>
        <v>Beber</v>
      </c>
      <c r="I751">
        <f t="shared" si="35"/>
        <v>5220</v>
      </c>
    </row>
    <row r="752" spans="1:9" x14ac:dyDescent="0.25">
      <c r="A752" t="str">
        <f t="shared" ca="1" si="33"/>
        <v>INSERT INTO kom_orders_meta (pedido,meta,valor,cantidad,precio,creacion,categoria) VALUES ('54','producto','10','2','1000','2021-09-19 06:54:50','Paquetes');</v>
      </c>
      <c r="B752" s="4">
        <v>54</v>
      </c>
      <c r="C752" s="4" t="s">
        <v>4</v>
      </c>
      <c r="D752" s="4">
        <v>10</v>
      </c>
      <c r="E752" s="4">
        <v>2</v>
      </c>
      <c r="F752" s="4">
        <v>1000</v>
      </c>
      <c r="G752" s="4" cm="1">
        <f t="array" aca="1" ref="G752" ca="1">INDEX(Pedidos!F:F,'Pedido meta'!B752+1,1)</f>
        <v>44458.288080946135</v>
      </c>
      <c r="H752" s="4" t="str">
        <f t="shared" si="34"/>
        <v>Paquetes</v>
      </c>
      <c r="I752">
        <f t="shared" si="35"/>
        <v>2000</v>
      </c>
    </row>
    <row r="753" spans="1:9" x14ac:dyDescent="0.25">
      <c r="A753" t="str">
        <f t="shared" ca="1" si="33"/>
        <v>INSERT INTO kom_orders_meta (pedido,meta,valor,cantidad,precio,creacion,categoria) VALUES ('64','producto','3','3','55','2021-11-20 18:24:33','Beber');</v>
      </c>
      <c r="B753" s="4">
        <v>64</v>
      </c>
      <c r="C753" s="4" t="s">
        <v>4</v>
      </c>
      <c r="D753" s="4">
        <v>3</v>
      </c>
      <c r="E753" s="4">
        <v>3</v>
      </c>
      <c r="F753" s="4">
        <v>55</v>
      </c>
      <c r="G753" s="4" cm="1">
        <f t="array" aca="1" ref="G753" ca="1">INDEX(Pedidos!F:F,'Pedido meta'!B753+1,1)</f>
        <v>44520.767046184323</v>
      </c>
      <c r="H753" s="4" t="str">
        <f t="shared" si="34"/>
        <v>Beber</v>
      </c>
      <c r="I753">
        <f t="shared" si="35"/>
        <v>165</v>
      </c>
    </row>
    <row r="754" spans="1:9" x14ac:dyDescent="0.25">
      <c r="A754" t="str">
        <f t="shared" ca="1" si="33"/>
        <v>INSERT INTO kom_orders_meta (pedido,meta,valor,cantidad,precio,creacion,categoria) VALUES ('87','producto','10','3','1000','2021-08-05 18:09:19','Paquetes');</v>
      </c>
      <c r="B754" s="4">
        <v>87</v>
      </c>
      <c r="C754" s="4" t="s">
        <v>4</v>
      </c>
      <c r="D754" s="4">
        <v>10</v>
      </c>
      <c r="E754" s="4">
        <v>3</v>
      </c>
      <c r="F754" s="4">
        <v>1000</v>
      </c>
      <c r="G754" s="4" cm="1">
        <f t="array" aca="1" ref="G754" ca="1">INDEX(Pedidos!F:F,'Pedido meta'!B754+1,1)</f>
        <v>44413.756471540968</v>
      </c>
      <c r="H754" s="4" t="str">
        <f t="shared" si="34"/>
        <v>Paquetes</v>
      </c>
      <c r="I754">
        <f t="shared" si="35"/>
        <v>3000</v>
      </c>
    </row>
    <row r="755" spans="1:9" x14ac:dyDescent="0.25">
      <c r="A755" t="str">
        <f t="shared" ca="1" si="33"/>
        <v>INSERT INTO kom_orders_meta (pedido,meta,valor,cantidad,precio,creacion,categoria) VALUES ('6','producto','4','10','123','2021-06-24 22:34:46','Beber');</v>
      </c>
      <c r="B755" s="4">
        <v>6</v>
      </c>
      <c r="C755" s="4" t="s">
        <v>4</v>
      </c>
      <c r="D755" s="4">
        <v>4</v>
      </c>
      <c r="E755" s="4">
        <v>10</v>
      </c>
      <c r="F755" s="4">
        <v>123</v>
      </c>
      <c r="G755" s="4" cm="1">
        <f t="array" aca="1" ref="G755" ca="1">INDEX(Pedidos!F:F,'Pedido meta'!B755+1,1)</f>
        <v>44371.940806344981</v>
      </c>
      <c r="H755" s="4" t="str">
        <f t="shared" si="34"/>
        <v>Beber</v>
      </c>
      <c r="I755">
        <f t="shared" si="35"/>
        <v>1230</v>
      </c>
    </row>
    <row r="756" spans="1:9" x14ac:dyDescent="0.25">
      <c r="A756" t="str">
        <f t="shared" ca="1" si="33"/>
        <v>INSERT INTO kom_orders_meta (pedido,meta,valor,cantidad,precio,creacion,categoria) VALUES ('63','producto','9','3','870','2021-09-28 21:36:36','Beber');</v>
      </c>
      <c r="B756" s="4">
        <v>63</v>
      </c>
      <c r="C756" s="4" t="s">
        <v>4</v>
      </c>
      <c r="D756" s="4">
        <v>9</v>
      </c>
      <c r="E756" s="4">
        <v>3</v>
      </c>
      <c r="F756" s="4">
        <v>870</v>
      </c>
      <c r="G756" s="4" cm="1">
        <f t="array" aca="1" ref="G756" ca="1">INDEX(Pedidos!F:F,'Pedido meta'!B756+1,1)</f>
        <v>44467.900418576137</v>
      </c>
      <c r="H756" s="4" t="str">
        <f t="shared" si="34"/>
        <v>Beber</v>
      </c>
      <c r="I756">
        <f t="shared" si="35"/>
        <v>2610</v>
      </c>
    </row>
    <row r="757" spans="1:9" x14ac:dyDescent="0.25">
      <c r="A757" t="str">
        <f t="shared" ca="1" si="33"/>
        <v>INSERT INTO kom_orders_meta (pedido,meta,valor,cantidad,precio,creacion,categoria) VALUES ('11','producto','9','3','870','2022-01-07 23:48:45','Beber');</v>
      </c>
      <c r="B757" s="4">
        <v>11</v>
      </c>
      <c r="C757" s="4" t="s">
        <v>4</v>
      </c>
      <c r="D757" s="4">
        <v>9</v>
      </c>
      <c r="E757" s="4">
        <v>3</v>
      </c>
      <c r="F757" s="4">
        <v>870</v>
      </c>
      <c r="G757" s="4" cm="1">
        <f t="array" aca="1" ref="G757" ca="1">INDEX(Pedidos!F:F,'Pedido meta'!B757+1,1)</f>
        <v>44568.992188529024</v>
      </c>
      <c r="H757" s="4" t="str">
        <f t="shared" si="34"/>
        <v>Beber</v>
      </c>
      <c r="I757">
        <f t="shared" si="35"/>
        <v>2610</v>
      </c>
    </row>
    <row r="758" spans="1:9" x14ac:dyDescent="0.25">
      <c r="A758" t="str">
        <f t="shared" ca="1" si="33"/>
        <v>INSERT INTO kom_orders_meta (pedido,meta,valor,cantidad,precio,creacion,categoria) VALUES ('64','producto','6','7','400','2021-11-20 18:24:33','Comer');</v>
      </c>
      <c r="B758" s="4">
        <v>64</v>
      </c>
      <c r="C758" s="4" t="s">
        <v>4</v>
      </c>
      <c r="D758" s="4">
        <v>6</v>
      </c>
      <c r="E758" s="4">
        <v>7</v>
      </c>
      <c r="F758" s="4">
        <v>400</v>
      </c>
      <c r="G758" s="4" cm="1">
        <f t="array" aca="1" ref="G758" ca="1">INDEX(Pedidos!F:F,'Pedido meta'!B758+1,1)</f>
        <v>44520.767046184323</v>
      </c>
      <c r="H758" s="4" t="str">
        <f t="shared" si="34"/>
        <v>Comer</v>
      </c>
      <c r="I758">
        <f t="shared" si="35"/>
        <v>2800</v>
      </c>
    </row>
    <row r="759" spans="1:9" x14ac:dyDescent="0.25">
      <c r="A759" t="str">
        <f t="shared" ca="1" si="33"/>
        <v>INSERT INTO kom_orders_meta (pedido,meta,valor,cantidad,precio,creacion,categoria) VALUES ('89','producto','4','6','123','2021-06-27 18:32:08','Beber');</v>
      </c>
      <c r="B759" s="4">
        <v>89</v>
      </c>
      <c r="C759" s="4" t="s">
        <v>4</v>
      </c>
      <c r="D759" s="4">
        <v>4</v>
      </c>
      <c r="E759" s="4">
        <v>6</v>
      </c>
      <c r="F759" s="4">
        <v>123</v>
      </c>
      <c r="G759" s="4" cm="1">
        <f t="array" aca="1" ref="G759" ca="1">INDEX(Pedidos!F:F,'Pedido meta'!B759+1,1)</f>
        <v>44374.772317076495</v>
      </c>
      <c r="H759" s="4" t="str">
        <f t="shared" si="34"/>
        <v>Beber</v>
      </c>
      <c r="I759">
        <f t="shared" si="35"/>
        <v>738</v>
      </c>
    </row>
    <row r="760" spans="1:9" x14ac:dyDescent="0.25">
      <c r="A760" t="str">
        <f t="shared" ca="1" si="33"/>
        <v>INSERT INTO kom_orders_meta (pedido,meta,valor,cantidad,precio,creacion,categoria) VALUES ('53','producto','7','1','90','2021-08-24 12:55:48','Beber');</v>
      </c>
      <c r="B760" s="4">
        <v>53</v>
      </c>
      <c r="C760" s="4" t="s">
        <v>4</v>
      </c>
      <c r="D760" s="4">
        <v>7</v>
      </c>
      <c r="E760" s="4">
        <v>1</v>
      </c>
      <c r="F760" s="4">
        <v>90</v>
      </c>
      <c r="G760" s="4" cm="1">
        <f t="array" aca="1" ref="G760" ca="1">INDEX(Pedidos!F:F,'Pedido meta'!B760+1,1)</f>
        <v>44432.538753047236</v>
      </c>
      <c r="H760" s="4" t="str">
        <f t="shared" si="34"/>
        <v>Beber</v>
      </c>
      <c r="I760">
        <f t="shared" si="35"/>
        <v>90</v>
      </c>
    </row>
    <row r="761" spans="1:9" x14ac:dyDescent="0.25">
      <c r="A761" t="str">
        <f t="shared" ca="1" si="33"/>
        <v>INSERT INTO kom_orders_meta (pedido,meta,valor,cantidad,precio,creacion,categoria) VALUES ('17','producto','4','6','123','2021-07-14 14:31:02','Beber');</v>
      </c>
      <c r="B761" s="4">
        <v>17</v>
      </c>
      <c r="C761" s="4" t="s">
        <v>4</v>
      </c>
      <c r="D761" s="4">
        <v>4</v>
      </c>
      <c r="E761" s="4">
        <v>6</v>
      </c>
      <c r="F761" s="4">
        <v>123</v>
      </c>
      <c r="G761" s="4" cm="1">
        <f t="array" aca="1" ref="G761" ca="1">INDEX(Pedidos!F:F,'Pedido meta'!B761+1,1)</f>
        <v>44391.604880252598</v>
      </c>
      <c r="H761" s="4" t="str">
        <f t="shared" si="34"/>
        <v>Beber</v>
      </c>
      <c r="I761">
        <f t="shared" si="35"/>
        <v>738</v>
      </c>
    </row>
    <row r="762" spans="1:9" x14ac:dyDescent="0.25">
      <c r="A762" t="str">
        <f t="shared" ca="1" si="33"/>
        <v>INSERT INTO kom_orders_meta (pedido,meta,valor,cantidad,precio,creacion,categoria) VALUES ('68','producto','10','6','1000','2021-08-12 06:50:11','Paquetes');</v>
      </c>
      <c r="B762" s="4">
        <v>68</v>
      </c>
      <c r="C762" s="4" t="s">
        <v>4</v>
      </c>
      <c r="D762" s="4">
        <v>10</v>
      </c>
      <c r="E762" s="4">
        <v>6</v>
      </c>
      <c r="F762" s="4">
        <v>1000</v>
      </c>
      <c r="G762" s="4" cm="1">
        <f t="array" aca="1" ref="G762" ca="1">INDEX(Pedidos!F:F,'Pedido meta'!B762+1,1)</f>
        <v>44420.284844379748</v>
      </c>
      <c r="H762" s="4" t="str">
        <f t="shared" si="34"/>
        <v>Paquetes</v>
      </c>
      <c r="I762">
        <f t="shared" si="35"/>
        <v>6000</v>
      </c>
    </row>
    <row r="763" spans="1:9" x14ac:dyDescent="0.25">
      <c r="A763" t="str">
        <f t="shared" ca="1" si="33"/>
        <v>INSERT INTO kom_orders_meta (pedido,meta,valor,cantidad,precio,creacion,categoria) VALUES ('70','producto','5','1','100','2021-07-13 04:18:15','Paquetes');</v>
      </c>
      <c r="B763" s="4">
        <v>70</v>
      </c>
      <c r="C763" s="4" t="s">
        <v>4</v>
      </c>
      <c r="D763" s="4">
        <v>5</v>
      </c>
      <c r="E763" s="4">
        <v>1</v>
      </c>
      <c r="F763" s="4">
        <v>100</v>
      </c>
      <c r="G763" s="4" cm="1">
        <f t="array" aca="1" ref="G763" ca="1">INDEX(Pedidos!F:F,'Pedido meta'!B763+1,1)</f>
        <v>44390.179344448545</v>
      </c>
      <c r="H763" s="4" t="str">
        <f t="shared" si="34"/>
        <v>Paquetes</v>
      </c>
      <c r="I763">
        <f t="shared" si="35"/>
        <v>100</v>
      </c>
    </row>
    <row r="764" spans="1:9" x14ac:dyDescent="0.25">
      <c r="A764" t="str">
        <f t="shared" ca="1" si="33"/>
        <v>INSERT INTO kom_orders_meta (pedido,meta,valor,cantidad,precio,creacion,categoria) VALUES ('28','producto','4','6','123','2021-06-21 04:05:41','Beber');</v>
      </c>
      <c r="B764" s="4">
        <v>28</v>
      </c>
      <c r="C764" s="4" t="s">
        <v>4</v>
      </c>
      <c r="D764" s="4">
        <v>4</v>
      </c>
      <c r="E764" s="4">
        <v>6</v>
      </c>
      <c r="F764" s="4">
        <v>123</v>
      </c>
      <c r="G764" s="4" cm="1">
        <f t="array" aca="1" ref="G764" ca="1">INDEX(Pedidos!F:F,'Pedido meta'!B764+1,1)</f>
        <v>44368.170618419041</v>
      </c>
      <c r="H764" s="4" t="str">
        <f t="shared" si="34"/>
        <v>Beber</v>
      </c>
      <c r="I764">
        <f t="shared" si="35"/>
        <v>738</v>
      </c>
    </row>
    <row r="765" spans="1:9" x14ac:dyDescent="0.25">
      <c r="A765" t="str">
        <f t="shared" ca="1" si="33"/>
        <v>INSERT INTO kom_orders_meta (pedido,meta,valor,cantidad,precio,creacion,categoria) VALUES ('46','producto','7','10','90','2021-10-26 11:19:04','Beber');</v>
      </c>
      <c r="B765" s="4">
        <v>46</v>
      </c>
      <c r="C765" s="4" t="s">
        <v>4</v>
      </c>
      <c r="D765" s="4">
        <v>7</v>
      </c>
      <c r="E765" s="4">
        <v>10</v>
      </c>
      <c r="F765" s="4">
        <v>90</v>
      </c>
      <c r="G765" s="4" cm="1">
        <f t="array" aca="1" ref="G765" ca="1">INDEX(Pedidos!F:F,'Pedido meta'!B765+1,1)</f>
        <v>44495.47157294357</v>
      </c>
      <c r="H765" s="4" t="str">
        <f t="shared" si="34"/>
        <v>Beber</v>
      </c>
      <c r="I765">
        <f t="shared" si="35"/>
        <v>900</v>
      </c>
    </row>
    <row r="766" spans="1:9" x14ac:dyDescent="0.25">
      <c r="A766" t="str">
        <f t="shared" ca="1" si="33"/>
        <v>INSERT INTO kom_orders_meta (pedido,meta,valor,cantidad,precio,creacion,categoria) VALUES ('20','producto','1','7','23.31','2021-10-08 14:41:09','Comer');</v>
      </c>
      <c r="B766" s="4">
        <v>20</v>
      </c>
      <c r="C766" s="4" t="s">
        <v>4</v>
      </c>
      <c r="D766" s="4">
        <v>1</v>
      </c>
      <c r="E766" s="4">
        <v>7</v>
      </c>
      <c r="F766" s="4">
        <v>23.31</v>
      </c>
      <c r="G766" s="4" cm="1">
        <f t="array" aca="1" ref="G766" ca="1">INDEX(Pedidos!F:F,'Pedido meta'!B766+1,1)</f>
        <v>44477.611915005247</v>
      </c>
      <c r="H766" s="4" t="str">
        <f t="shared" si="34"/>
        <v>Comer</v>
      </c>
      <c r="I766">
        <f t="shared" si="35"/>
        <v>163.16999999999999</v>
      </c>
    </row>
    <row r="767" spans="1:9" x14ac:dyDescent="0.25">
      <c r="A767" t="str">
        <f t="shared" ca="1" si="33"/>
        <v>INSERT INTO kom_orders_meta (pedido,meta,valor,cantidad,precio,creacion,categoria) VALUES ('52','producto','7','8','90','2021-10-27 07:51:53','Beber');</v>
      </c>
      <c r="B767" s="4">
        <v>52</v>
      </c>
      <c r="C767" s="4" t="s">
        <v>4</v>
      </c>
      <c r="D767" s="4">
        <v>7</v>
      </c>
      <c r="E767" s="4">
        <v>8</v>
      </c>
      <c r="F767" s="4">
        <v>90</v>
      </c>
      <c r="G767" s="4" cm="1">
        <f t="array" aca="1" ref="G767" ca="1">INDEX(Pedidos!F:F,'Pedido meta'!B767+1,1)</f>
        <v>44496.327696413566</v>
      </c>
      <c r="H767" s="4" t="str">
        <f t="shared" si="34"/>
        <v>Beber</v>
      </c>
      <c r="I767">
        <f t="shared" si="35"/>
        <v>720</v>
      </c>
    </row>
    <row r="768" spans="1:9" x14ac:dyDescent="0.25">
      <c r="A768" t="str">
        <f t="shared" ca="1" si="33"/>
        <v>INSERT INTO kom_orders_meta (pedido,meta,valor,cantidad,precio,creacion,categoria) VALUES ('47','producto','3','5','55','2021-08-07 03:46:17','Beber');</v>
      </c>
      <c r="B768" s="4">
        <v>47</v>
      </c>
      <c r="C768" s="4" t="s">
        <v>4</v>
      </c>
      <c r="D768" s="4">
        <v>3</v>
      </c>
      <c r="E768" s="4">
        <v>5</v>
      </c>
      <c r="F768" s="4">
        <v>55</v>
      </c>
      <c r="G768" s="4" cm="1">
        <f t="array" aca="1" ref="G768" ca="1">INDEX(Pedidos!F:F,'Pedido meta'!B768+1,1)</f>
        <v>44415.157137788075</v>
      </c>
      <c r="H768" s="4" t="str">
        <f t="shared" si="34"/>
        <v>Beber</v>
      </c>
      <c r="I768">
        <f t="shared" si="35"/>
        <v>275</v>
      </c>
    </row>
    <row r="769" spans="1:9" x14ac:dyDescent="0.25">
      <c r="A769" t="str">
        <f t="shared" ca="1" si="33"/>
        <v>INSERT INTO kom_orders_meta (pedido,meta,valor,cantidad,precio,creacion,categoria) VALUES ('99','producto','7','7','90','2021-12-13 10:54:32','Beber');</v>
      </c>
      <c r="B769" s="4">
        <v>99</v>
      </c>
      <c r="C769" s="4" t="s">
        <v>4</v>
      </c>
      <c r="D769" s="4">
        <v>7</v>
      </c>
      <c r="E769" s="4">
        <v>7</v>
      </c>
      <c r="F769" s="4">
        <v>90</v>
      </c>
      <c r="G769" s="4" cm="1">
        <f t="array" aca="1" ref="G769" ca="1">INDEX(Pedidos!F:F,'Pedido meta'!B769+1,1)</f>
        <v>44543.454541079554</v>
      </c>
      <c r="H769" s="4" t="str">
        <f t="shared" si="34"/>
        <v>Beber</v>
      </c>
      <c r="I769">
        <f t="shared" si="35"/>
        <v>630</v>
      </c>
    </row>
    <row r="770" spans="1:9" x14ac:dyDescent="0.25">
      <c r="A770" t="str">
        <f t="shared" ca="1" si="33"/>
        <v>INSERT INTO kom_orders_meta (pedido,meta,valor,cantidad,precio,creacion,categoria) VALUES ('96','producto','6','1','400','2021-11-27 19:52:53','Comer');</v>
      </c>
      <c r="B770" s="4">
        <v>96</v>
      </c>
      <c r="C770" s="4" t="s">
        <v>4</v>
      </c>
      <c r="D770" s="4">
        <v>6</v>
      </c>
      <c r="E770" s="4">
        <v>1</v>
      </c>
      <c r="F770" s="4">
        <v>400</v>
      </c>
      <c r="G770" s="4" cm="1">
        <f t="array" aca="1" ref="G770" ca="1">INDEX(Pedidos!F:F,'Pedido meta'!B770+1,1)</f>
        <v>44527.828393503383</v>
      </c>
      <c r="H770" s="4" t="str">
        <f t="shared" si="34"/>
        <v>Comer</v>
      </c>
      <c r="I770">
        <f t="shared" si="35"/>
        <v>400</v>
      </c>
    </row>
    <row r="771" spans="1:9" x14ac:dyDescent="0.25">
      <c r="A771" t="str">
        <f t="shared" ref="A771:A834" ca="1" si="36">"INSERT INTO "&amp;A$1&amp;" ("&amp;IF(B771="","",B$1)&amp;IF(C771="","",","&amp;C$1)&amp;IF(D771="","",","&amp;D$1)&amp;IF(E771="","",","&amp;E$1)&amp;IF(F771="","",","&amp;F$1)&amp;IF(G771="","",","&amp;G$1)&amp;IF(H771="","",","&amp;H$1)&amp;") VALUES ("&amp;IF(B771="","","'"&amp;B771&amp;"'")&amp;IF(C771="","",",'"&amp;C771&amp;"'")&amp;IF(D771="","",",'"&amp;D771&amp;"'")&amp;IF(E771="","",",'"&amp;E771&amp;"'")&amp;IF(F771="","",",'"&amp;F771&amp;"'")&amp;IF(G771="","",",'"&amp;TEXT(G771,"aaaa-mm-dd hh:mm:ss")&amp;"'")&amp;IF(H771="","",",'"&amp;H771&amp;"'")&amp;");"</f>
        <v>INSERT INTO kom_orders_meta (pedido,meta,valor,cantidad,precio,creacion,categoria) VALUES ('75','producto','6','9','400','2021-06-27 20:42:59','Comer');</v>
      </c>
      <c r="B771" s="4">
        <v>75</v>
      </c>
      <c r="C771" s="4" t="s">
        <v>4</v>
      </c>
      <c r="D771" s="4">
        <v>6</v>
      </c>
      <c r="E771" s="4">
        <v>9</v>
      </c>
      <c r="F771" s="4">
        <v>400</v>
      </c>
      <c r="G771" s="4" cm="1">
        <f t="array" aca="1" ref="G771" ca="1">INDEX(Pedidos!F:F,'Pedido meta'!B771+1,1)</f>
        <v>44374.863179698405</v>
      </c>
      <c r="H771" s="4" t="str">
        <f t="shared" ref="H771:H834" si="37">VLOOKUP(D771,$K$2:$M$11,3,FALSE)</f>
        <v>Comer</v>
      </c>
      <c r="I771">
        <f t="shared" ref="I771:I834" si="38">E771*F771</f>
        <v>3600</v>
      </c>
    </row>
    <row r="772" spans="1:9" x14ac:dyDescent="0.25">
      <c r="A772" t="str">
        <f t="shared" ca="1" si="36"/>
        <v>INSERT INTO kom_orders_meta (pedido,meta,valor,cantidad,precio,creacion,categoria) VALUES ('22','producto','7','1','90','2021-11-07 02:44:30','Beber');</v>
      </c>
      <c r="B772" s="4">
        <v>22</v>
      </c>
      <c r="C772" s="4" t="s">
        <v>4</v>
      </c>
      <c r="D772" s="4">
        <v>7</v>
      </c>
      <c r="E772" s="4">
        <v>1</v>
      </c>
      <c r="F772" s="4">
        <v>90</v>
      </c>
      <c r="G772" s="4" cm="1">
        <f t="array" aca="1" ref="G772" ca="1">INDEX(Pedidos!F:F,'Pedido meta'!B772+1,1)</f>
        <v>44507.114239352588</v>
      </c>
      <c r="H772" s="4" t="str">
        <f t="shared" si="37"/>
        <v>Beber</v>
      </c>
      <c r="I772">
        <f t="shared" si="38"/>
        <v>90</v>
      </c>
    </row>
    <row r="773" spans="1:9" x14ac:dyDescent="0.25">
      <c r="A773" t="str">
        <f t="shared" ca="1" si="36"/>
        <v>INSERT INTO kom_orders_meta (pedido,meta,valor,cantidad,precio,creacion,categoria) VALUES ('23','producto','7','8','90','2021-08-30 18:17:09','Beber');</v>
      </c>
      <c r="B773" s="4">
        <v>23</v>
      </c>
      <c r="C773" s="4" t="s">
        <v>4</v>
      </c>
      <c r="D773" s="4">
        <v>7</v>
      </c>
      <c r="E773" s="4">
        <v>8</v>
      </c>
      <c r="F773" s="4">
        <v>90</v>
      </c>
      <c r="G773" s="4" cm="1">
        <f t="array" aca="1" ref="G773" ca="1">INDEX(Pedidos!F:F,'Pedido meta'!B773+1,1)</f>
        <v>44438.761912097274</v>
      </c>
      <c r="H773" s="4" t="str">
        <f t="shared" si="37"/>
        <v>Beber</v>
      </c>
      <c r="I773">
        <f t="shared" si="38"/>
        <v>720</v>
      </c>
    </row>
    <row r="774" spans="1:9" x14ac:dyDescent="0.25">
      <c r="A774" t="str">
        <f t="shared" ca="1" si="36"/>
        <v>INSERT INTO kom_orders_meta (pedido,meta,valor,cantidad,precio,creacion,categoria) VALUES ('5','producto','8','4','75','2021-11-21 01:55:07','Beber');</v>
      </c>
      <c r="B774" s="4">
        <v>5</v>
      </c>
      <c r="C774" s="4" t="s">
        <v>4</v>
      </c>
      <c r="D774" s="4">
        <v>8</v>
      </c>
      <c r="E774" s="4">
        <v>4</v>
      </c>
      <c r="F774" s="4">
        <v>75</v>
      </c>
      <c r="G774" s="4" cm="1">
        <f t="array" aca="1" ref="G774" ca="1">INDEX(Pedidos!F:F,'Pedido meta'!B774+1,1)</f>
        <v>44521.079940031748</v>
      </c>
      <c r="H774" s="4" t="str">
        <f t="shared" si="37"/>
        <v>Beber</v>
      </c>
      <c r="I774">
        <f t="shared" si="38"/>
        <v>300</v>
      </c>
    </row>
    <row r="775" spans="1:9" x14ac:dyDescent="0.25">
      <c r="A775" t="str">
        <f t="shared" ca="1" si="36"/>
        <v>INSERT INTO kom_orders_meta (pedido,meta,valor,cantidad,precio,creacion,categoria) VALUES ('98','producto','10','4','1000','2021-09-13 16:29:01','Paquetes');</v>
      </c>
      <c r="B775" s="4">
        <v>98</v>
      </c>
      <c r="C775" s="4" t="s">
        <v>4</v>
      </c>
      <c r="D775" s="4">
        <v>10</v>
      </c>
      <c r="E775" s="4">
        <v>4</v>
      </c>
      <c r="F775" s="4">
        <v>1000</v>
      </c>
      <c r="G775" s="4" cm="1">
        <f t="array" aca="1" ref="G775" ca="1">INDEX(Pedidos!F:F,'Pedido meta'!B775+1,1)</f>
        <v>44452.68681925955</v>
      </c>
      <c r="H775" s="4" t="str">
        <f t="shared" si="37"/>
        <v>Paquetes</v>
      </c>
      <c r="I775">
        <f t="shared" si="38"/>
        <v>4000</v>
      </c>
    </row>
    <row r="776" spans="1:9" x14ac:dyDescent="0.25">
      <c r="A776" t="str">
        <f t="shared" ca="1" si="36"/>
        <v>INSERT INTO kom_orders_meta (pedido,meta,valor,cantidad,precio,creacion,categoria) VALUES ('41','producto','6','1','400','2021-09-27 16:16:19','Comer');</v>
      </c>
      <c r="B776" s="4">
        <v>41</v>
      </c>
      <c r="C776" s="4" t="s">
        <v>4</v>
      </c>
      <c r="D776" s="4">
        <v>6</v>
      </c>
      <c r="E776" s="4">
        <v>1</v>
      </c>
      <c r="F776" s="4">
        <v>400</v>
      </c>
      <c r="G776" s="4" cm="1">
        <f t="array" aca="1" ref="G776" ca="1">INDEX(Pedidos!F:F,'Pedido meta'!B776+1,1)</f>
        <v>44466.677997198996</v>
      </c>
      <c r="H776" s="4" t="str">
        <f t="shared" si="37"/>
        <v>Comer</v>
      </c>
      <c r="I776">
        <f t="shared" si="38"/>
        <v>400</v>
      </c>
    </row>
    <row r="777" spans="1:9" x14ac:dyDescent="0.25">
      <c r="A777" t="str">
        <f t="shared" ca="1" si="36"/>
        <v>INSERT INTO kom_orders_meta (pedido,meta,valor,cantidad,precio,creacion,categoria) VALUES ('11','producto','3','11','55','2022-01-07 23:48:45','Beber');</v>
      </c>
      <c r="B777" s="4">
        <v>11</v>
      </c>
      <c r="C777" s="4" t="s">
        <v>4</v>
      </c>
      <c r="D777" s="4">
        <v>3</v>
      </c>
      <c r="E777" s="4">
        <v>11</v>
      </c>
      <c r="F777" s="4">
        <v>55</v>
      </c>
      <c r="G777" s="4" cm="1">
        <f t="array" aca="1" ref="G777" ca="1">INDEX(Pedidos!F:F,'Pedido meta'!B777+1,1)</f>
        <v>44568.992188529024</v>
      </c>
      <c r="H777" s="4" t="str">
        <f t="shared" si="37"/>
        <v>Beber</v>
      </c>
      <c r="I777">
        <f t="shared" si="38"/>
        <v>605</v>
      </c>
    </row>
    <row r="778" spans="1:9" x14ac:dyDescent="0.25">
      <c r="A778" t="str">
        <f t="shared" ca="1" si="36"/>
        <v>INSERT INTO kom_orders_meta (pedido,meta,valor,cantidad,precio,creacion,categoria) VALUES ('94','producto','3','12','55','2021-09-19 03:08:25','Beber');</v>
      </c>
      <c r="B778" s="4">
        <v>94</v>
      </c>
      <c r="C778" s="4" t="s">
        <v>4</v>
      </c>
      <c r="D778" s="4">
        <v>3</v>
      </c>
      <c r="E778" s="4">
        <v>12</v>
      </c>
      <c r="F778" s="4">
        <v>55</v>
      </c>
      <c r="G778" s="4" cm="1">
        <f t="array" aca="1" ref="G778" ca="1">INDEX(Pedidos!F:F,'Pedido meta'!B778+1,1)</f>
        <v>44458.130840202182</v>
      </c>
      <c r="H778" s="4" t="str">
        <f t="shared" si="37"/>
        <v>Beber</v>
      </c>
      <c r="I778">
        <f t="shared" si="38"/>
        <v>660</v>
      </c>
    </row>
    <row r="779" spans="1:9" x14ac:dyDescent="0.25">
      <c r="A779" t="str">
        <f t="shared" ca="1" si="36"/>
        <v>INSERT INTO kom_orders_meta (pedido,meta,valor,cantidad,precio,creacion,categoria) VALUES ('40','producto','4','5','123','2021-05-26 13:21:09','Beber');</v>
      </c>
      <c r="B779" s="4">
        <v>40</v>
      </c>
      <c r="C779" s="4" t="s">
        <v>4</v>
      </c>
      <c r="D779" s="4">
        <v>4</v>
      </c>
      <c r="E779" s="4">
        <v>5</v>
      </c>
      <c r="F779" s="4">
        <v>123</v>
      </c>
      <c r="G779" s="4" cm="1">
        <f t="array" aca="1" ref="G779" ca="1">INDEX(Pedidos!F:F,'Pedido meta'!B779+1,1)</f>
        <v>44342.556358991475</v>
      </c>
      <c r="H779" s="4" t="str">
        <f t="shared" si="37"/>
        <v>Beber</v>
      </c>
      <c r="I779">
        <f t="shared" si="38"/>
        <v>615</v>
      </c>
    </row>
    <row r="780" spans="1:9" x14ac:dyDescent="0.25">
      <c r="A780" t="str">
        <f t="shared" ca="1" si="36"/>
        <v>INSERT INTO kom_orders_meta (pedido,meta,valor,cantidad,precio,creacion,categoria) VALUES ('67','producto','1','12','23.31','2021-05-26 06:33:19','Comer');</v>
      </c>
      <c r="B780" s="4">
        <v>67</v>
      </c>
      <c r="C780" s="4" t="s">
        <v>4</v>
      </c>
      <c r="D780" s="4">
        <v>1</v>
      </c>
      <c r="E780" s="4">
        <v>12</v>
      </c>
      <c r="F780" s="4">
        <v>23.31</v>
      </c>
      <c r="G780" s="4" cm="1">
        <f t="array" aca="1" ref="G780" ca="1">INDEX(Pedidos!F:F,'Pedido meta'!B780+1,1)</f>
        <v>44342.273141660837</v>
      </c>
      <c r="H780" s="4" t="str">
        <f t="shared" si="37"/>
        <v>Comer</v>
      </c>
      <c r="I780">
        <f t="shared" si="38"/>
        <v>279.71999999999997</v>
      </c>
    </row>
    <row r="781" spans="1:9" x14ac:dyDescent="0.25">
      <c r="A781" t="str">
        <f t="shared" ca="1" si="36"/>
        <v>INSERT INTO kom_orders_meta (pedido,meta,valor,cantidad,precio,creacion,categoria) VALUES ('12','producto','3','8','55','2021-08-02 22:21:31','Beber');</v>
      </c>
      <c r="B781" s="4">
        <v>12</v>
      </c>
      <c r="C781" s="4" t="s">
        <v>4</v>
      </c>
      <c r="D781" s="4">
        <v>3</v>
      </c>
      <c r="E781" s="4">
        <v>8</v>
      </c>
      <c r="F781" s="4">
        <v>55</v>
      </c>
      <c r="G781" s="4" cm="1">
        <f t="array" aca="1" ref="G781" ca="1">INDEX(Pedidos!F:F,'Pedido meta'!B781+1,1)</f>
        <v>44410.931609069543</v>
      </c>
      <c r="H781" s="4" t="str">
        <f t="shared" si="37"/>
        <v>Beber</v>
      </c>
      <c r="I781">
        <f t="shared" si="38"/>
        <v>440</v>
      </c>
    </row>
    <row r="782" spans="1:9" x14ac:dyDescent="0.25">
      <c r="A782" t="str">
        <f t="shared" ca="1" si="36"/>
        <v>INSERT INTO kom_orders_meta (pedido,meta,valor,cantidad,precio,creacion,categoria) VALUES ('24','producto','4','10','123','2021-06-22 16:23:04','Beber');</v>
      </c>
      <c r="B782" s="4">
        <v>24</v>
      </c>
      <c r="C782" s="4" t="s">
        <v>4</v>
      </c>
      <c r="D782" s="4">
        <v>4</v>
      </c>
      <c r="E782" s="4">
        <v>10</v>
      </c>
      <c r="F782" s="4">
        <v>123</v>
      </c>
      <c r="G782" s="4" cm="1">
        <f t="array" aca="1" ref="G782" ca="1">INDEX(Pedidos!F:F,'Pedido meta'!B782+1,1)</f>
        <v>44369.682682529441</v>
      </c>
      <c r="H782" s="4" t="str">
        <f t="shared" si="37"/>
        <v>Beber</v>
      </c>
      <c r="I782">
        <f t="shared" si="38"/>
        <v>1230</v>
      </c>
    </row>
    <row r="783" spans="1:9" x14ac:dyDescent="0.25">
      <c r="A783" t="str">
        <f t="shared" ca="1" si="36"/>
        <v>INSERT INTO kom_orders_meta (pedido,meta,valor,cantidad,precio,creacion,categoria) VALUES ('87','producto','3','5','55','2021-08-05 18:09:19','Beber');</v>
      </c>
      <c r="B783" s="4">
        <v>87</v>
      </c>
      <c r="C783" s="4" t="s">
        <v>4</v>
      </c>
      <c r="D783" s="4">
        <v>3</v>
      </c>
      <c r="E783" s="4">
        <v>5</v>
      </c>
      <c r="F783" s="4">
        <v>55</v>
      </c>
      <c r="G783" s="4" cm="1">
        <f t="array" aca="1" ref="G783" ca="1">INDEX(Pedidos!F:F,'Pedido meta'!B783+1,1)</f>
        <v>44413.756471540968</v>
      </c>
      <c r="H783" s="4" t="str">
        <f t="shared" si="37"/>
        <v>Beber</v>
      </c>
      <c r="I783">
        <f t="shared" si="38"/>
        <v>275</v>
      </c>
    </row>
    <row r="784" spans="1:9" x14ac:dyDescent="0.25">
      <c r="A784" t="str">
        <f t="shared" ca="1" si="36"/>
        <v>INSERT INTO kom_orders_meta (pedido,meta,valor,cantidad,precio,creacion,categoria) VALUES ('70','producto','3','6','55','2021-07-13 04:18:15','Beber');</v>
      </c>
      <c r="B784" s="4">
        <v>70</v>
      </c>
      <c r="C784" s="4" t="s">
        <v>4</v>
      </c>
      <c r="D784" s="4">
        <v>3</v>
      </c>
      <c r="E784" s="4">
        <v>6</v>
      </c>
      <c r="F784" s="4">
        <v>55</v>
      </c>
      <c r="G784" s="4" cm="1">
        <f t="array" aca="1" ref="G784" ca="1">INDEX(Pedidos!F:F,'Pedido meta'!B784+1,1)</f>
        <v>44390.179344448545</v>
      </c>
      <c r="H784" s="4" t="str">
        <f t="shared" si="37"/>
        <v>Beber</v>
      </c>
      <c r="I784">
        <f t="shared" si="38"/>
        <v>330</v>
      </c>
    </row>
    <row r="785" spans="1:9" x14ac:dyDescent="0.25">
      <c r="A785" t="str">
        <f t="shared" ca="1" si="36"/>
        <v>INSERT INTO kom_orders_meta (pedido,meta,valor,cantidad,precio,creacion,categoria) VALUES ('10','producto','6','2','400','2021-09-21 06:52:33','Comer');</v>
      </c>
      <c r="B785" s="4">
        <v>10</v>
      </c>
      <c r="C785" s="4" t="s">
        <v>4</v>
      </c>
      <c r="D785" s="4">
        <v>6</v>
      </c>
      <c r="E785" s="4">
        <v>2</v>
      </c>
      <c r="F785" s="4">
        <v>400</v>
      </c>
      <c r="G785" s="4" cm="1">
        <f t="array" aca="1" ref="G785" ca="1">INDEX(Pedidos!F:F,'Pedido meta'!B785+1,1)</f>
        <v>44460.286491209568</v>
      </c>
      <c r="H785" s="4" t="str">
        <f t="shared" si="37"/>
        <v>Comer</v>
      </c>
      <c r="I785">
        <f t="shared" si="38"/>
        <v>800</v>
      </c>
    </row>
    <row r="786" spans="1:9" x14ac:dyDescent="0.25">
      <c r="A786" t="str">
        <f t="shared" ca="1" si="36"/>
        <v>INSERT INTO kom_orders_meta (pedido,meta,valor,cantidad,precio,creacion,categoria) VALUES ('41','producto','3','1','55','2021-09-27 16:16:19','Beber');</v>
      </c>
      <c r="B786" s="4">
        <v>41</v>
      </c>
      <c r="C786" s="4" t="s">
        <v>4</v>
      </c>
      <c r="D786" s="4">
        <v>3</v>
      </c>
      <c r="E786" s="4">
        <v>1</v>
      </c>
      <c r="F786" s="4">
        <v>55</v>
      </c>
      <c r="G786" s="4" cm="1">
        <f t="array" aca="1" ref="G786" ca="1">INDEX(Pedidos!F:F,'Pedido meta'!B786+1,1)</f>
        <v>44466.677997198996</v>
      </c>
      <c r="H786" s="4" t="str">
        <f t="shared" si="37"/>
        <v>Beber</v>
      </c>
      <c r="I786">
        <f t="shared" si="38"/>
        <v>55</v>
      </c>
    </row>
    <row r="787" spans="1:9" x14ac:dyDescent="0.25">
      <c r="A787" t="str">
        <f t="shared" ca="1" si="36"/>
        <v>INSERT INTO kom_orders_meta (pedido,meta,valor,cantidad,precio,creacion,categoria) VALUES ('15','producto','4','1','123','2021-09-06 22:19:23','Beber');</v>
      </c>
      <c r="B787" s="4">
        <v>15</v>
      </c>
      <c r="C787" s="4" t="s">
        <v>4</v>
      </c>
      <c r="D787" s="4">
        <v>4</v>
      </c>
      <c r="E787" s="4">
        <v>1</v>
      </c>
      <c r="F787" s="4">
        <v>123</v>
      </c>
      <c r="G787" s="4" cm="1">
        <f t="array" aca="1" ref="G787" ca="1">INDEX(Pedidos!F:F,'Pedido meta'!B787+1,1)</f>
        <v>44445.93013276987</v>
      </c>
      <c r="H787" s="4" t="str">
        <f t="shared" si="37"/>
        <v>Beber</v>
      </c>
      <c r="I787">
        <f t="shared" si="38"/>
        <v>123</v>
      </c>
    </row>
    <row r="788" spans="1:9" x14ac:dyDescent="0.25">
      <c r="A788" t="str">
        <f t="shared" ca="1" si="36"/>
        <v>INSERT INTO kom_orders_meta (pedido,meta,valor,cantidad,precio,creacion,categoria) VALUES ('75','producto','3','3','55','2021-06-27 20:42:59','Beber');</v>
      </c>
      <c r="B788" s="4">
        <v>75</v>
      </c>
      <c r="C788" s="4" t="s">
        <v>4</v>
      </c>
      <c r="D788" s="4">
        <v>3</v>
      </c>
      <c r="E788" s="4">
        <v>3</v>
      </c>
      <c r="F788" s="4">
        <v>55</v>
      </c>
      <c r="G788" s="4" cm="1">
        <f t="array" aca="1" ref="G788" ca="1">INDEX(Pedidos!F:F,'Pedido meta'!B788+1,1)</f>
        <v>44374.863179698405</v>
      </c>
      <c r="H788" s="4" t="str">
        <f t="shared" si="37"/>
        <v>Beber</v>
      </c>
      <c r="I788">
        <f t="shared" si="38"/>
        <v>165</v>
      </c>
    </row>
    <row r="789" spans="1:9" x14ac:dyDescent="0.25">
      <c r="A789" t="str">
        <f t="shared" ca="1" si="36"/>
        <v>INSERT INTO kom_orders_meta (pedido,meta,valor,cantidad,precio,creacion,categoria) VALUES ('48','producto','9','1','870','2021-09-08 14:45:23','Beber');</v>
      </c>
      <c r="B789" s="4">
        <v>48</v>
      </c>
      <c r="C789" s="4" t="s">
        <v>4</v>
      </c>
      <c r="D789" s="4">
        <v>9</v>
      </c>
      <c r="E789" s="4">
        <v>1</v>
      </c>
      <c r="F789" s="4">
        <v>870</v>
      </c>
      <c r="G789" s="4" cm="1">
        <f t="array" aca="1" ref="G789" ca="1">INDEX(Pedidos!F:F,'Pedido meta'!B789+1,1)</f>
        <v>44447.614850838647</v>
      </c>
      <c r="H789" s="4" t="str">
        <f t="shared" si="37"/>
        <v>Beber</v>
      </c>
      <c r="I789">
        <f t="shared" si="38"/>
        <v>870</v>
      </c>
    </row>
    <row r="790" spans="1:9" x14ac:dyDescent="0.25">
      <c r="A790" t="str">
        <f t="shared" ca="1" si="36"/>
        <v>INSERT INTO kom_orders_meta (pedido,meta,valor,cantidad,precio,creacion,categoria) VALUES ('57','producto','2','10','200','2022-01-10 10:08:55','Beber');</v>
      </c>
      <c r="B790" s="4">
        <v>57</v>
      </c>
      <c r="C790" s="4" t="s">
        <v>4</v>
      </c>
      <c r="D790" s="4">
        <v>2</v>
      </c>
      <c r="E790" s="4">
        <v>10</v>
      </c>
      <c r="F790" s="4">
        <v>200</v>
      </c>
      <c r="G790" s="4" cm="1">
        <f t="array" aca="1" ref="G790" ca="1">INDEX(Pedidos!F:F,'Pedido meta'!B790+1,1)</f>
        <v>44571.422856067366</v>
      </c>
      <c r="H790" s="4" t="str">
        <f t="shared" si="37"/>
        <v>Beber</v>
      </c>
      <c r="I790">
        <f t="shared" si="38"/>
        <v>2000</v>
      </c>
    </row>
    <row r="791" spans="1:9" x14ac:dyDescent="0.25">
      <c r="A791" t="str">
        <f t="shared" ca="1" si="36"/>
        <v>INSERT INTO kom_orders_meta (pedido,meta,valor,cantidad,precio,creacion,categoria) VALUES ('58','producto','6','3','400','2022-01-24 17:44:24','Comer');</v>
      </c>
      <c r="B791" s="4">
        <v>58</v>
      </c>
      <c r="C791" s="4" t="s">
        <v>4</v>
      </c>
      <c r="D791" s="4">
        <v>6</v>
      </c>
      <c r="E791" s="4">
        <v>3</v>
      </c>
      <c r="F791" s="4">
        <v>400</v>
      </c>
      <c r="G791" s="4" cm="1">
        <f t="array" aca="1" ref="G791" ca="1">INDEX(Pedidos!F:F,'Pedido meta'!B791+1,1)</f>
        <v>44585.739167570697</v>
      </c>
      <c r="H791" s="4" t="str">
        <f t="shared" si="37"/>
        <v>Comer</v>
      </c>
      <c r="I791">
        <f t="shared" si="38"/>
        <v>1200</v>
      </c>
    </row>
    <row r="792" spans="1:9" x14ac:dyDescent="0.25">
      <c r="A792" t="str">
        <f t="shared" ca="1" si="36"/>
        <v>INSERT INTO kom_orders_meta (pedido,meta,valor,cantidad,precio,creacion,categoria) VALUES ('54','producto','6','9','400','2021-09-19 06:54:50','Comer');</v>
      </c>
      <c r="B792" s="4">
        <v>54</v>
      </c>
      <c r="C792" s="4" t="s">
        <v>4</v>
      </c>
      <c r="D792" s="4">
        <v>6</v>
      </c>
      <c r="E792" s="4">
        <v>9</v>
      </c>
      <c r="F792" s="4">
        <v>400</v>
      </c>
      <c r="G792" s="4" cm="1">
        <f t="array" aca="1" ref="G792" ca="1">INDEX(Pedidos!F:F,'Pedido meta'!B792+1,1)</f>
        <v>44458.288080946135</v>
      </c>
      <c r="H792" s="4" t="str">
        <f t="shared" si="37"/>
        <v>Comer</v>
      </c>
      <c r="I792">
        <f t="shared" si="38"/>
        <v>3600</v>
      </c>
    </row>
    <row r="793" spans="1:9" x14ac:dyDescent="0.25">
      <c r="A793" t="str">
        <f t="shared" ca="1" si="36"/>
        <v>INSERT INTO kom_orders_meta (pedido,meta,valor,cantidad,precio,creacion,categoria) VALUES ('57','producto','10','11','1000','2022-01-10 10:08:55','Paquetes');</v>
      </c>
      <c r="B793" s="4">
        <v>57</v>
      </c>
      <c r="C793" s="4" t="s">
        <v>4</v>
      </c>
      <c r="D793" s="4">
        <v>10</v>
      </c>
      <c r="E793" s="4">
        <v>11</v>
      </c>
      <c r="F793" s="4">
        <v>1000</v>
      </c>
      <c r="G793" s="4" cm="1">
        <f t="array" aca="1" ref="G793" ca="1">INDEX(Pedidos!F:F,'Pedido meta'!B793+1,1)</f>
        <v>44571.422856067366</v>
      </c>
      <c r="H793" s="4" t="str">
        <f t="shared" si="37"/>
        <v>Paquetes</v>
      </c>
      <c r="I793">
        <f t="shared" si="38"/>
        <v>11000</v>
      </c>
    </row>
    <row r="794" spans="1:9" x14ac:dyDescent="0.25">
      <c r="A794" t="str">
        <f t="shared" ca="1" si="36"/>
        <v>INSERT INTO kom_orders_meta (pedido,meta,valor,cantidad,precio,creacion,categoria) VALUES ('3','producto','5','11','100','2021-07-14 03:35:05','Paquetes');</v>
      </c>
      <c r="B794" s="4">
        <v>3</v>
      </c>
      <c r="C794" s="4" t="s">
        <v>4</v>
      </c>
      <c r="D794" s="4">
        <v>5</v>
      </c>
      <c r="E794" s="4">
        <v>11</v>
      </c>
      <c r="F794" s="4">
        <v>100</v>
      </c>
      <c r="G794" s="4" cm="1">
        <f t="array" aca="1" ref="G794" ca="1">INDEX(Pedidos!F:F,'Pedido meta'!B794+1,1)</f>
        <v>44391.149362297394</v>
      </c>
      <c r="H794" s="4" t="str">
        <f t="shared" si="37"/>
        <v>Paquetes</v>
      </c>
      <c r="I794">
        <f t="shared" si="38"/>
        <v>1100</v>
      </c>
    </row>
    <row r="795" spans="1:9" x14ac:dyDescent="0.25">
      <c r="A795" t="str">
        <f t="shared" ca="1" si="36"/>
        <v>INSERT INTO kom_orders_meta (pedido,meta,valor,cantidad,precio,creacion,categoria) VALUES ('46','producto','2','5','200','2021-10-26 11:19:04','Beber');</v>
      </c>
      <c r="B795" s="4">
        <v>46</v>
      </c>
      <c r="C795" s="4" t="s">
        <v>4</v>
      </c>
      <c r="D795" s="4">
        <v>2</v>
      </c>
      <c r="E795" s="4">
        <v>5</v>
      </c>
      <c r="F795" s="4">
        <v>200</v>
      </c>
      <c r="G795" s="4" cm="1">
        <f t="array" aca="1" ref="G795" ca="1">INDEX(Pedidos!F:F,'Pedido meta'!B795+1,1)</f>
        <v>44495.47157294357</v>
      </c>
      <c r="H795" s="4" t="str">
        <f t="shared" si="37"/>
        <v>Beber</v>
      </c>
      <c r="I795">
        <f t="shared" si="38"/>
        <v>1000</v>
      </c>
    </row>
    <row r="796" spans="1:9" x14ac:dyDescent="0.25">
      <c r="A796" t="str">
        <f t="shared" ca="1" si="36"/>
        <v>INSERT INTO kom_orders_meta (pedido,meta,valor,cantidad,precio,creacion,categoria) VALUES ('63','producto','8','11','75','2021-09-28 21:36:36','Beber');</v>
      </c>
      <c r="B796" s="4">
        <v>63</v>
      </c>
      <c r="C796" s="4" t="s">
        <v>4</v>
      </c>
      <c r="D796" s="4">
        <v>8</v>
      </c>
      <c r="E796" s="4">
        <v>11</v>
      </c>
      <c r="F796" s="4">
        <v>75</v>
      </c>
      <c r="G796" s="4" cm="1">
        <f t="array" aca="1" ref="G796" ca="1">INDEX(Pedidos!F:F,'Pedido meta'!B796+1,1)</f>
        <v>44467.900418576137</v>
      </c>
      <c r="H796" s="4" t="str">
        <f t="shared" si="37"/>
        <v>Beber</v>
      </c>
      <c r="I796">
        <f t="shared" si="38"/>
        <v>825</v>
      </c>
    </row>
    <row r="797" spans="1:9" x14ac:dyDescent="0.25">
      <c r="A797" t="str">
        <f t="shared" ca="1" si="36"/>
        <v>INSERT INTO kom_orders_meta (pedido,meta,valor,cantidad,precio,creacion,categoria) VALUES ('65','producto','6','4','400','2021-06-22 10:38:10','Comer');</v>
      </c>
      <c r="B797" s="4">
        <v>65</v>
      </c>
      <c r="C797" s="4" t="s">
        <v>4</v>
      </c>
      <c r="D797" s="4">
        <v>6</v>
      </c>
      <c r="E797" s="4">
        <v>4</v>
      </c>
      <c r="F797" s="4">
        <v>400</v>
      </c>
      <c r="G797" s="4" cm="1">
        <f t="array" aca="1" ref="G797" ca="1">INDEX(Pedidos!F:F,'Pedido meta'!B797+1,1)</f>
        <v>44369.44317060367</v>
      </c>
      <c r="H797" s="4" t="str">
        <f t="shared" si="37"/>
        <v>Comer</v>
      </c>
      <c r="I797">
        <f t="shared" si="38"/>
        <v>1600</v>
      </c>
    </row>
    <row r="798" spans="1:9" x14ac:dyDescent="0.25">
      <c r="A798" t="str">
        <f t="shared" ca="1" si="36"/>
        <v>INSERT INTO kom_orders_meta (pedido,meta,valor,cantidad,precio,creacion,categoria) VALUES ('80','producto','6','10','400','2022-02-02 23:07:41','Comer');</v>
      </c>
      <c r="B798" s="4">
        <v>80</v>
      </c>
      <c r="C798" s="4" t="s">
        <v>4</v>
      </c>
      <c r="D798" s="4">
        <v>6</v>
      </c>
      <c r="E798" s="4">
        <v>10</v>
      </c>
      <c r="F798" s="4">
        <v>400</v>
      </c>
      <c r="G798" s="4" cm="1">
        <f t="array" aca="1" ref="G798" ca="1">INDEX(Pedidos!F:F,'Pedido meta'!B798+1,1)</f>
        <v>44594.96366723768</v>
      </c>
      <c r="H798" s="4" t="str">
        <f t="shared" si="37"/>
        <v>Comer</v>
      </c>
      <c r="I798">
        <f t="shared" si="38"/>
        <v>4000</v>
      </c>
    </row>
    <row r="799" spans="1:9" x14ac:dyDescent="0.25">
      <c r="A799" t="str">
        <f t="shared" ca="1" si="36"/>
        <v>INSERT INTO kom_orders_meta (pedido,meta,valor,cantidad,precio,creacion,categoria) VALUES ('85','producto','4','8','123','2021-10-02 16:06:07','Beber');</v>
      </c>
      <c r="B799" s="4">
        <v>85</v>
      </c>
      <c r="C799" s="4" t="s">
        <v>4</v>
      </c>
      <c r="D799" s="4">
        <v>4</v>
      </c>
      <c r="E799" s="4">
        <v>8</v>
      </c>
      <c r="F799" s="4">
        <v>123</v>
      </c>
      <c r="G799" s="4" cm="1">
        <f t="array" aca="1" ref="G799" ca="1">INDEX(Pedidos!F:F,'Pedido meta'!B799+1,1)</f>
        <v>44471.670912130605</v>
      </c>
      <c r="H799" s="4" t="str">
        <f t="shared" si="37"/>
        <v>Beber</v>
      </c>
      <c r="I799">
        <f t="shared" si="38"/>
        <v>984</v>
      </c>
    </row>
    <row r="800" spans="1:9" x14ac:dyDescent="0.25">
      <c r="A800" t="str">
        <f t="shared" ca="1" si="36"/>
        <v>INSERT INTO kom_orders_meta (pedido,meta,valor,cantidad,precio,creacion,categoria) VALUES ('59','producto','9','7','870','2021-10-04 04:23:25','Beber');</v>
      </c>
      <c r="B800" s="4">
        <v>59</v>
      </c>
      <c r="C800" s="4" t="s">
        <v>4</v>
      </c>
      <c r="D800" s="4">
        <v>9</v>
      </c>
      <c r="E800" s="4">
        <v>7</v>
      </c>
      <c r="F800" s="4">
        <v>870</v>
      </c>
      <c r="G800" s="4" cm="1">
        <f t="array" aca="1" ref="G800" ca="1">INDEX(Pedidos!F:F,'Pedido meta'!B800+1,1)</f>
        <v>44473.182927331822</v>
      </c>
      <c r="H800" s="4" t="str">
        <f t="shared" si="37"/>
        <v>Beber</v>
      </c>
      <c r="I800">
        <f t="shared" si="38"/>
        <v>6090</v>
      </c>
    </row>
    <row r="801" spans="1:9" x14ac:dyDescent="0.25">
      <c r="A801" t="str">
        <f t="shared" ca="1" si="36"/>
        <v>INSERT INTO kom_orders_meta (pedido,meta,valor,cantidad,precio,creacion,categoria) VALUES ('58','producto','7','9','90','2022-01-24 17:44:24','Beber');</v>
      </c>
      <c r="B801" s="4">
        <v>58</v>
      </c>
      <c r="C801" s="4" t="s">
        <v>4</v>
      </c>
      <c r="D801" s="4">
        <v>7</v>
      </c>
      <c r="E801" s="4">
        <v>9</v>
      </c>
      <c r="F801" s="4">
        <v>90</v>
      </c>
      <c r="G801" s="4" cm="1">
        <f t="array" aca="1" ref="G801" ca="1">INDEX(Pedidos!F:F,'Pedido meta'!B801+1,1)</f>
        <v>44585.739167570697</v>
      </c>
      <c r="H801" s="4" t="str">
        <f t="shared" si="37"/>
        <v>Beber</v>
      </c>
      <c r="I801">
        <f t="shared" si="38"/>
        <v>810</v>
      </c>
    </row>
    <row r="802" spans="1:9" x14ac:dyDescent="0.25">
      <c r="A802" t="str">
        <f t="shared" ca="1" si="36"/>
        <v>INSERT INTO kom_orders_meta (pedido,meta,valor,cantidad,precio,creacion,categoria) VALUES ('73','producto','1','6','23.31','2021-05-22 10:22:08','Comer');</v>
      </c>
      <c r="B802" s="4">
        <v>73</v>
      </c>
      <c r="C802" s="4" t="s">
        <v>4</v>
      </c>
      <c r="D802" s="4">
        <v>1</v>
      </c>
      <c r="E802" s="4">
        <v>6</v>
      </c>
      <c r="F802" s="4">
        <v>23.31</v>
      </c>
      <c r="G802" s="4" cm="1">
        <f t="array" aca="1" ref="G802" ca="1">INDEX(Pedidos!F:F,'Pedido meta'!B802+1,1)</f>
        <v>44338.432042237211</v>
      </c>
      <c r="H802" s="4" t="str">
        <f t="shared" si="37"/>
        <v>Comer</v>
      </c>
      <c r="I802">
        <f t="shared" si="38"/>
        <v>139.85999999999999</v>
      </c>
    </row>
    <row r="803" spans="1:9" x14ac:dyDescent="0.25">
      <c r="A803" t="str">
        <f t="shared" ca="1" si="36"/>
        <v>INSERT INTO kom_orders_meta (pedido,meta,valor,cantidad,precio,creacion,categoria) VALUES ('18','producto','5','7','100','2021-08-12 05:10:47','Paquetes');</v>
      </c>
      <c r="B803" s="4">
        <v>18</v>
      </c>
      <c r="C803" s="4" t="s">
        <v>4</v>
      </c>
      <c r="D803" s="4">
        <v>5</v>
      </c>
      <c r="E803" s="4">
        <v>7</v>
      </c>
      <c r="F803" s="4">
        <v>100</v>
      </c>
      <c r="G803" s="4" cm="1">
        <f t="array" aca="1" ref="G803" ca="1">INDEX(Pedidos!F:F,'Pedido meta'!B803+1,1)</f>
        <v>44420.215825397332</v>
      </c>
      <c r="H803" s="4" t="str">
        <f t="shared" si="37"/>
        <v>Paquetes</v>
      </c>
      <c r="I803">
        <f t="shared" si="38"/>
        <v>700</v>
      </c>
    </row>
    <row r="804" spans="1:9" x14ac:dyDescent="0.25">
      <c r="A804" t="str">
        <f t="shared" ca="1" si="36"/>
        <v>INSERT INTO kom_orders_meta (pedido,meta,valor,cantidad,precio,creacion,categoria) VALUES ('50','producto','9','1','870','2021-12-24 22:29:49','Beber');</v>
      </c>
      <c r="B804" s="4">
        <v>50</v>
      </c>
      <c r="C804" s="4" t="s">
        <v>4</v>
      </c>
      <c r="D804" s="4">
        <v>9</v>
      </c>
      <c r="E804" s="4">
        <v>1</v>
      </c>
      <c r="F804" s="4">
        <v>870</v>
      </c>
      <c r="G804" s="4" cm="1">
        <f t="array" aca="1" ref="G804" ca="1">INDEX(Pedidos!F:F,'Pedido meta'!B804+1,1)</f>
        <v>44554.937377946539</v>
      </c>
      <c r="H804" s="4" t="str">
        <f t="shared" si="37"/>
        <v>Beber</v>
      </c>
      <c r="I804">
        <f t="shared" si="38"/>
        <v>870</v>
      </c>
    </row>
    <row r="805" spans="1:9" x14ac:dyDescent="0.25">
      <c r="A805" t="str">
        <f t="shared" ca="1" si="36"/>
        <v>INSERT INTO kom_orders_meta (pedido,meta,valor,cantidad,precio,creacion,categoria) VALUES ('18','producto','1','2','23.31','2021-08-12 05:10:47','Comer');</v>
      </c>
      <c r="B805" s="4">
        <v>18</v>
      </c>
      <c r="C805" s="4" t="s">
        <v>4</v>
      </c>
      <c r="D805" s="4">
        <v>1</v>
      </c>
      <c r="E805" s="4">
        <v>2</v>
      </c>
      <c r="F805" s="4">
        <v>23.31</v>
      </c>
      <c r="G805" s="4" cm="1">
        <f t="array" aca="1" ref="G805" ca="1">INDEX(Pedidos!F:F,'Pedido meta'!B805+1,1)</f>
        <v>44420.215825397332</v>
      </c>
      <c r="H805" s="4" t="str">
        <f t="shared" si="37"/>
        <v>Comer</v>
      </c>
      <c r="I805">
        <f t="shared" si="38"/>
        <v>46.62</v>
      </c>
    </row>
    <row r="806" spans="1:9" x14ac:dyDescent="0.25">
      <c r="A806" t="str">
        <f t="shared" ca="1" si="36"/>
        <v>INSERT INTO kom_orders_meta (pedido,meta,valor,cantidad,precio,creacion,categoria) VALUES ('52','producto','10','10','1000','2021-10-27 07:51:53','Paquetes');</v>
      </c>
      <c r="B806" s="4">
        <v>52</v>
      </c>
      <c r="C806" s="4" t="s">
        <v>4</v>
      </c>
      <c r="D806" s="4">
        <v>10</v>
      </c>
      <c r="E806" s="4">
        <v>10</v>
      </c>
      <c r="F806" s="4">
        <v>1000</v>
      </c>
      <c r="G806" s="4" cm="1">
        <f t="array" aca="1" ref="G806" ca="1">INDEX(Pedidos!F:F,'Pedido meta'!B806+1,1)</f>
        <v>44496.327696413566</v>
      </c>
      <c r="H806" s="4" t="str">
        <f t="shared" si="37"/>
        <v>Paquetes</v>
      </c>
      <c r="I806">
        <f t="shared" si="38"/>
        <v>10000</v>
      </c>
    </row>
    <row r="807" spans="1:9" x14ac:dyDescent="0.25">
      <c r="A807" t="str">
        <f t="shared" ca="1" si="36"/>
        <v>INSERT INTO kom_orders_meta (pedido,meta,valor,cantidad,precio,creacion,categoria) VALUES ('92','producto','7','10','90','2021-12-26 02:04:29','Beber');</v>
      </c>
      <c r="B807" s="4">
        <v>92</v>
      </c>
      <c r="C807" s="4" t="s">
        <v>4</v>
      </c>
      <c r="D807" s="4">
        <v>7</v>
      </c>
      <c r="E807" s="4">
        <v>10</v>
      </c>
      <c r="F807" s="4">
        <v>90</v>
      </c>
      <c r="G807" s="4" cm="1">
        <f t="array" aca="1" ref="G807" ca="1">INDEX(Pedidos!F:F,'Pedido meta'!B807+1,1)</f>
        <v>44556.086446628055</v>
      </c>
      <c r="H807" s="4" t="str">
        <f t="shared" si="37"/>
        <v>Beber</v>
      </c>
      <c r="I807">
        <f t="shared" si="38"/>
        <v>900</v>
      </c>
    </row>
    <row r="808" spans="1:9" x14ac:dyDescent="0.25">
      <c r="A808" t="str">
        <f t="shared" ca="1" si="36"/>
        <v>INSERT INTO kom_orders_meta (pedido,meta,valor,cantidad,precio,creacion,categoria) VALUES ('34','producto','1','1','23.31','2022-01-02 04:19:36','Comer');</v>
      </c>
      <c r="B808" s="4">
        <v>34</v>
      </c>
      <c r="C808" s="4" t="s">
        <v>4</v>
      </c>
      <c r="D808" s="4">
        <v>1</v>
      </c>
      <c r="E808" s="4">
        <v>1</v>
      </c>
      <c r="F808" s="4">
        <v>23.31</v>
      </c>
      <c r="G808" s="4" cm="1">
        <f t="array" aca="1" ref="G808" ca="1">INDEX(Pedidos!F:F,'Pedido meta'!B808+1,1)</f>
        <v>44563.180278569329</v>
      </c>
      <c r="H808" s="4" t="str">
        <f t="shared" si="37"/>
        <v>Comer</v>
      </c>
      <c r="I808">
        <f t="shared" si="38"/>
        <v>23.31</v>
      </c>
    </row>
    <row r="809" spans="1:9" x14ac:dyDescent="0.25">
      <c r="A809" t="str">
        <f t="shared" ca="1" si="36"/>
        <v>INSERT INTO kom_orders_meta (pedido,meta,valor,cantidad,precio,creacion,categoria) VALUES ('53','producto','3','2','55','2021-08-24 12:55:48','Beber');</v>
      </c>
      <c r="B809" s="4">
        <v>53</v>
      </c>
      <c r="C809" s="4" t="s">
        <v>4</v>
      </c>
      <c r="D809" s="4">
        <v>3</v>
      </c>
      <c r="E809" s="4">
        <v>2</v>
      </c>
      <c r="F809" s="4">
        <v>55</v>
      </c>
      <c r="G809" s="4" cm="1">
        <f t="array" aca="1" ref="G809" ca="1">INDEX(Pedidos!F:F,'Pedido meta'!B809+1,1)</f>
        <v>44432.538753047236</v>
      </c>
      <c r="H809" s="4" t="str">
        <f t="shared" si="37"/>
        <v>Beber</v>
      </c>
      <c r="I809">
        <f t="shared" si="38"/>
        <v>110</v>
      </c>
    </row>
    <row r="810" spans="1:9" x14ac:dyDescent="0.25">
      <c r="A810" t="str">
        <f t="shared" ca="1" si="36"/>
        <v>INSERT INTO kom_orders_meta (pedido,meta,valor,cantidad,precio,creacion,categoria) VALUES ('70','producto','3','2','55','2021-07-13 04:18:15','Beber');</v>
      </c>
      <c r="B810" s="4">
        <v>70</v>
      </c>
      <c r="C810" s="4" t="s">
        <v>4</v>
      </c>
      <c r="D810" s="4">
        <v>3</v>
      </c>
      <c r="E810" s="4">
        <v>2</v>
      </c>
      <c r="F810" s="4">
        <v>55</v>
      </c>
      <c r="G810" s="4" cm="1">
        <f t="array" aca="1" ref="G810" ca="1">INDEX(Pedidos!F:F,'Pedido meta'!B810+1,1)</f>
        <v>44390.179344448545</v>
      </c>
      <c r="H810" s="4" t="str">
        <f t="shared" si="37"/>
        <v>Beber</v>
      </c>
      <c r="I810">
        <f t="shared" si="38"/>
        <v>110</v>
      </c>
    </row>
    <row r="811" spans="1:9" x14ac:dyDescent="0.25">
      <c r="A811" t="str">
        <f t="shared" ca="1" si="36"/>
        <v>INSERT INTO kom_orders_meta (pedido,meta,valor,cantidad,precio,creacion,categoria) VALUES ('96','producto','8','9','75','2021-11-27 19:52:53','Beber');</v>
      </c>
      <c r="B811" s="4">
        <v>96</v>
      </c>
      <c r="C811" s="4" t="s">
        <v>4</v>
      </c>
      <c r="D811" s="4">
        <v>8</v>
      </c>
      <c r="E811" s="4">
        <v>9</v>
      </c>
      <c r="F811" s="4">
        <v>75</v>
      </c>
      <c r="G811" s="4" cm="1">
        <f t="array" aca="1" ref="G811" ca="1">INDEX(Pedidos!F:F,'Pedido meta'!B811+1,1)</f>
        <v>44527.828393503383</v>
      </c>
      <c r="H811" s="4" t="str">
        <f t="shared" si="37"/>
        <v>Beber</v>
      </c>
      <c r="I811">
        <f t="shared" si="38"/>
        <v>675</v>
      </c>
    </row>
    <row r="812" spans="1:9" x14ac:dyDescent="0.25">
      <c r="A812" t="str">
        <f t="shared" ca="1" si="36"/>
        <v>INSERT INTO kom_orders_meta (pedido,meta,valor,cantidad,precio,creacion,categoria) VALUES ('52','producto','3','12','55','2021-10-27 07:51:53','Beber');</v>
      </c>
      <c r="B812" s="4">
        <v>52</v>
      </c>
      <c r="C812" s="4" t="s">
        <v>4</v>
      </c>
      <c r="D812" s="4">
        <v>3</v>
      </c>
      <c r="E812" s="4">
        <v>12</v>
      </c>
      <c r="F812" s="4">
        <v>55</v>
      </c>
      <c r="G812" s="4" cm="1">
        <f t="array" aca="1" ref="G812" ca="1">INDEX(Pedidos!F:F,'Pedido meta'!B812+1,1)</f>
        <v>44496.327696413566</v>
      </c>
      <c r="H812" s="4" t="str">
        <f t="shared" si="37"/>
        <v>Beber</v>
      </c>
      <c r="I812">
        <f t="shared" si="38"/>
        <v>660</v>
      </c>
    </row>
    <row r="813" spans="1:9" x14ac:dyDescent="0.25">
      <c r="A813" t="str">
        <f t="shared" ca="1" si="36"/>
        <v>INSERT INTO kom_orders_meta (pedido,meta,valor,cantidad,precio,creacion,categoria) VALUES ('74','producto','9','12','870','2021-09-08 09:18:34','Beber');</v>
      </c>
      <c r="B813" s="4">
        <v>74</v>
      </c>
      <c r="C813" s="4" t="s">
        <v>4</v>
      </c>
      <c r="D813" s="4">
        <v>9</v>
      </c>
      <c r="E813" s="4">
        <v>12</v>
      </c>
      <c r="F813" s="4">
        <v>870</v>
      </c>
      <c r="G813" s="4" cm="1">
        <f t="array" aca="1" ref="G813" ca="1">INDEX(Pedidos!F:F,'Pedido meta'!B813+1,1)</f>
        <v>44447.387888239107</v>
      </c>
      <c r="H813" s="4" t="str">
        <f t="shared" si="37"/>
        <v>Beber</v>
      </c>
      <c r="I813">
        <f t="shared" si="38"/>
        <v>10440</v>
      </c>
    </row>
    <row r="814" spans="1:9" x14ac:dyDescent="0.25">
      <c r="A814" t="str">
        <f t="shared" ca="1" si="36"/>
        <v>INSERT INTO kom_orders_meta (pedido,meta,valor,cantidad,precio,creacion,categoria) VALUES ('18','producto','1','7','23.31','2021-08-12 05:10:47','Comer');</v>
      </c>
      <c r="B814" s="4">
        <v>18</v>
      </c>
      <c r="C814" s="4" t="s">
        <v>4</v>
      </c>
      <c r="D814" s="4">
        <v>1</v>
      </c>
      <c r="E814" s="4">
        <v>7</v>
      </c>
      <c r="F814" s="4">
        <v>23.31</v>
      </c>
      <c r="G814" s="4" cm="1">
        <f t="array" aca="1" ref="G814" ca="1">INDEX(Pedidos!F:F,'Pedido meta'!B814+1,1)</f>
        <v>44420.215825397332</v>
      </c>
      <c r="H814" s="4" t="str">
        <f t="shared" si="37"/>
        <v>Comer</v>
      </c>
      <c r="I814">
        <f t="shared" si="38"/>
        <v>163.16999999999999</v>
      </c>
    </row>
    <row r="815" spans="1:9" x14ac:dyDescent="0.25">
      <c r="A815" t="str">
        <f t="shared" ca="1" si="36"/>
        <v>INSERT INTO kom_orders_meta (pedido,meta,valor,cantidad,precio,creacion,categoria) VALUES ('53','producto','1','2','23.31','2021-08-24 12:55:48','Comer');</v>
      </c>
      <c r="B815" s="4">
        <v>53</v>
      </c>
      <c r="C815" s="4" t="s">
        <v>4</v>
      </c>
      <c r="D815" s="4">
        <v>1</v>
      </c>
      <c r="E815" s="4">
        <v>2</v>
      </c>
      <c r="F815" s="4">
        <v>23.31</v>
      </c>
      <c r="G815" s="4" cm="1">
        <f t="array" aca="1" ref="G815" ca="1">INDEX(Pedidos!F:F,'Pedido meta'!B815+1,1)</f>
        <v>44432.538753047236</v>
      </c>
      <c r="H815" s="4" t="str">
        <f t="shared" si="37"/>
        <v>Comer</v>
      </c>
      <c r="I815">
        <f t="shared" si="38"/>
        <v>46.62</v>
      </c>
    </row>
    <row r="816" spans="1:9" x14ac:dyDescent="0.25">
      <c r="A816" t="str">
        <f t="shared" ca="1" si="36"/>
        <v>INSERT INTO kom_orders_meta (pedido,meta,valor,cantidad,precio,creacion,categoria) VALUES ('47','producto','5','1','100','2021-08-07 03:46:17','Paquetes');</v>
      </c>
      <c r="B816" s="4">
        <v>47</v>
      </c>
      <c r="C816" s="4" t="s">
        <v>4</v>
      </c>
      <c r="D816" s="4">
        <v>5</v>
      </c>
      <c r="E816" s="4">
        <v>1</v>
      </c>
      <c r="F816" s="4">
        <v>100</v>
      </c>
      <c r="G816" s="4" cm="1">
        <f t="array" aca="1" ref="G816" ca="1">INDEX(Pedidos!F:F,'Pedido meta'!B816+1,1)</f>
        <v>44415.157137788075</v>
      </c>
      <c r="H816" s="4" t="str">
        <f t="shared" si="37"/>
        <v>Paquetes</v>
      </c>
      <c r="I816">
        <f t="shared" si="38"/>
        <v>100</v>
      </c>
    </row>
    <row r="817" spans="1:9" x14ac:dyDescent="0.25">
      <c r="A817" t="str">
        <f t="shared" ca="1" si="36"/>
        <v>INSERT INTO kom_orders_meta (pedido,meta,valor,cantidad,precio,creacion,categoria) VALUES ('1','producto','3','1','55','2021-10-21 09:52:54','Beber');</v>
      </c>
      <c r="B817" s="4">
        <v>1</v>
      </c>
      <c r="C817" s="4" t="s">
        <v>4</v>
      </c>
      <c r="D817" s="4">
        <v>3</v>
      </c>
      <c r="E817" s="4">
        <v>1</v>
      </c>
      <c r="F817" s="4">
        <v>55</v>
      </c>
      <c r="G817" s="4" cm="1">
        <f t="array" aca="1" ref="G817" ca="1">INDEX(Pedidos!F:F,'Pedido meta'!B817+1,1)</f>
        <v>44490.411737061491</v>
      </c>
      <c r="H817" s="4" t="str">
        <f t="shared" si="37"/>
        <v>Beber</v>
      </c>
      <c r="I817">
        <f t="shared" si="38"/>
        <v>55</v>
      </c>
    </row>
    <row r="818" spans="1:9" x14ac:dyDescent="0.25">
      <c r="A818" t="str">
        <f t="shared" ca="1" si="36"/>
        <v>INSERT INTO kom_orders_meta (pedido,meta,valor,cantidad,precio,creacion,categoria) VALUES ('28','producto','3','9','55','2021-06-21 04:05:41','Beber');</v>
      </c>
      <c r="B818" s="4">
        <v>28</v>
      </c>
      <c r="C818" s="4" t="s">
        <v>4</v>
      </c>
      <c r="D818" s="4">
        <v>3</v>
      </c>
      <c r="E818" s="4">
        <v>9</v>
      </c>
      <c r="F818" s="4">
        <v>55</v>
      </c>
      <c r="G818" s="4" cm="1">
        <f t="array" aca="1" ref="G818" ca="1">INDEX(Pedidos!F:F,'Pedido meta'!B818+1,1)</f>
        <v>44368.170618419041</v>
      </c>
      <c r="H818" s="4" t="str">
        <f t="shared" si="37"/>
        <v>Beber</v>
      </c>
      <c r="I818">
        <f t="shared" si="38"/>
        <v>495</v>
      </c>
    </row>
    <row r="819" spans="1:9" x14ac:dyDescent="0.25">
      <c r="A819" t="str">
        <f t="shared" ca="1" si="36"/>
        <v>INSERT INTO kom_orders_meta (pedido,meta,valor,cantidad,precio,creacion,categoria) VALUES ('96','producto','7','9','90','2021-11-27 19:52:53','Beber');</v>
      </c>
      <c r="B819" s="4">
        <v>96</v>
      </c>
      <c r="C819" s="4" t="s">
        <v>4</v>
      </c>
      <c r="D819" s="4">
        <v>7</v>
      </c>
      <c r="E819" s="4">
        <v>9</v>
      </c>
      <c r="F819" s="4">
        <v>90</v>
      </c>
      <c r="G819" s="4" cm="1">
        <f t="array" aca="1" ref="G819" ca="1">INDEX(Pedidos!F:F,'Pedido meta'!B819+1,1)</f>
        <v>44527.828393503383</v>
      </c>
      <c r="H819" s="4" t="str">
        <f t="shared" si="37"/>
        <v>Beber</v>
      </c>
      <c r="I819">
        <f t="shared" si="38"/>
        <v>810</v>
      </c>
    </row>
    <row r="820" spans="1:9" x14ac:dyDescent="0.25">
      <c r="A820" t="str">
        <f t="shared" ca="1" si="36"/>
        <v>INSERT INTO kom_orders_meta (pedido,meta,valor,cantidad,precio,creacion,categoria) VALUES ('80','producto','2','7','200','2022-02-02 23:07:41','Beber');</v>
      </c>
      <c r="B820" s="4">
        <v>80</v>
      </c>
      <c r="C820" s="4" t="s">
        <v>4</v>
      </c>
      <c r="D820" s="4">
        <v>2</v>
      </c>
      <c r="E820" s="4">
        <v>7</v>
      </c>
      <c r="F820" s="4">
        <v>200</v>
      </c>
      <c r="G820" s="4" cm="1">
        <f t="array" aca="1" ref="G820" ca="1">INDEX(Pedidos!F:F,'Pedido meta'!B820+1,1)</f>
        <v>44594.96366723768</v>
      </c>
      <c r="H820" s="4" t="str">
        <f t="shared" si="37"/>
        <v>Beber</v>
      </c>
      <c r="I820">
        <f t="shared" si="38"/>
        <v>1400</v>
      </c>
    </row>
    <row r="821" spans="1:9" x14ac:dyDescent="0.25">
      <c r="A821" t="str">
        <f t="shared" ca="1" si="36"/>
        <v>INSERT INTO kom_orders_meta (pedido,meta,valor,cantidad,precio,creacion,categoria) VALUES ('29','producto','7','4','90','2021-06-19 04:08:29','Beber');</v>
      </c>
      <c r="B821" s="4">
        <v>29</v>
      </c>
      <c r="C821" s="4" t="s">
        <v>4</v>
      </c>
      <c r="D821" s="4">
        <v>7</v>
      </c>
      <c r="E821" s="4">
        <v>4</v>
      </c>
      <c r="F821" s="4">
        <v>90</v>
      </c>
      <c r="G821" s="4" cm="1">
        <f t="array" aca="1" ref="G821" ca="1">INDEX(Pedidos!F:F,'Pedido meta'!B821+1,1)</f>
        <v>44366.172555876656</v>
      </c>
      <c r="H821" s="4" t="str">
        <f t="shared" si="37"/>
        <v>Beber</v>
      </c>
      <c r="I821">
        <f t="shared" si="38"/>
        <v>360</v>
      </c>
    </row>
    <row r="822" spans="1:9" x14ac:dyDescent="0.25">
      <c r="A822" t="str">
        <f t="shared" ca="1" si="36"/>
        <v>INSERT INTO kom_orders_meta (pedido,meta,valor,cantidad,precio,creacion,categoria) VALUES ('7','producto','8','8','75','2021-07-13 09:36:28','Beber');</v>
      </c>
      <c r="B822" s="4">
        <v>7</v>
      </c>
      <c r="C822" s="4" t="s">
        <v>4</v>
      </c>
      <c r="D822" s="4">
        <v>8</v>
      </c>
      <c r="E822" s="4">
        <v>8</v>
      </c>
      <c r="F822" s="4">
        <v>75</v>
      </c>
      <c r="G822" s="4" cm="1">
        <f t="array" aca="1" ref="G822" ca="1">INDEX(Pedidos!F:F,'Pedido meta'!B822+1,1)</f>
        <v>44390.400325251067</v>
      </c>
      <c r="H822" s="4" t="str">
        <f t="shared" si="37"/>
        <v>Beber</v>
      </c>
      <c r="I822">
        <f t="shared" si="38"/>
        <v>600</v>
      </c>
    </row>
    <row r="823" spans="1:9" x14ac:dyDescent="0.25">
      <c r="A823" t="str">
        <f t="shared" ca="1" si="36"/>
        <v>INSERT INTO kom_orders_meta (pedido,meta,valor,cantidad,precio,creacion,categoria) VALUES ('53','producto','8','3','75','2021-08-24 12:55:48','Beber');</v>
      </c>
      <c r="B823" s="4">
        <v>53</v>
      </c>
      <c r="C823" s="4" t="s">
        <v>4</v>
      </c>
      <c r="D823" s="4">
        <v>8</v>
      </c>
      <c r="E823" s="4">
        <v>3</v>
      </c>
      <c r="F823" s="4">
        <v>75</v>
      </c>
      <c r="G823" s="4" cm="1">
        <f t="array" aca="1" ref="G823" ca="1">INDEX(Pedidos!F:F,'Pedido meta'!B823+1,1)</f>
        <v>44432.538753047236</v>
      </c>
      <c r="H823" s="4" t="str">
        <f t="shared" si="37"/>
        <v>Beber</v>
      </c>
      <c r="I823">
        <f t="shared" si="38"/>
        <v>225</v>
      </c>
    </row>
    <row r="824" spans="1:9" x14ac:dyDescent="0.25">
      <c r="A824" t="str">
        <f t="shared" ca="1" si="36"/>
        <v>INSERT INTO kom_orders_meta (pedido,meta,valor,cantidad,precio,creacion,categoria) VALUES ('77','producto','6','4','400','2021-05-31 05:08:15','Comer');</v>
      </c>
      <c r="B824" s="4">
        <v>77</v>
      </c>
      <c r="C824" s="4" t="s">
        <v>4</v>
      </c>
      <c r="D824" s="4">
        <v>6</v>
      </c>
      <c r="E824" s="4">
        <v>4</v>
      </c>
      <c r="F824" s="4">
        <v>400</v>
      </c>
      <c r="G824" s="4" cm="1">
        <f t="array" aca="1" ref="G824" ca="1">INDEX(Pedidos!F:F,'Pedido meta'!B824+1,1)</f>
        <v>44347.21405955909</v>
      </c>
      <c r="H824" s="4" t="str">
        <f t="shared" si="37"/>
        <v>Comer</v>
      </c>
      <c r="I824">
        <f t="shared" si="38"/>
        <v>1600</v>
      </c>
    </row>
    <row r="825" spans="1:9" x14ac:dyDescent="0.25">
      <c r="A825" t="str">
        <f t="shared" ca="1" si="36"/>
        <v>INSERT INTO kom_orders_meta (pedido,meta,valor,cantidad,precio,creacion,categoria) VALUES ('8','producto','4','6','123','2021-11-03 05:39:02','Beber');</v>
      </c>
      <c r="B825" s="4">
        <v>8</v>
      </c>
      <c r="C825" s="4" t="s">
        <v>4</v>
      </c>
      <c r="D825" s="4">
        <v>4</v>
      </c>
      <c r="E825" s="4">
        <v>6</v>
      </c>
      <c r="F825" s="4">
        <v>123</v>
      </c>
      <c r="G825" s="4" cm="1">
        <f t="array" aca="1" ref="G825" ca="1">INDEX(Pedidos!F:F,'Pedido meta'!B825+1,1)</f>
        <v>44503.235445084676</v>
      </c>
      <c r="H825" s="4" t="str">
        <f t="shared" si="37"/>
        <v>Beber</v>
      </c>
      <c r="I825">
        <f t="shared" si="38"/>
        <v>738</v>
      </c>
    </row>
    <row r="826" spans="1:9" x14ac:dyDescent="0.25">
      <c r="A826" t="str">
        <f t="shared" ca="1" si="36"/>
        <v>INSERT INTO kom_orders_meta (pedido,meta,valor,cantidad,precio,creacion,categoria) VALUES ('42','producto','8','10','75','2021-05-26 18:24:42','Beber');</v>
      </c>
      <c r="B826" s="4">
        <v>42</v>
      </c>
      <c r="C826" s="4" t="s">
        <v>4</v>
      </c>
      <c r="D826" s="4">
        <v>8</v>
      </c>
      <c r="E826" s="4">
        <v>10</v>
      </c>
      <c r="F826" s="4">
        <v>75</v>
      </c>
      <c r="G826" s="4" cm="1">
        <f t="array" aca="1" ref="G826" ca="1">INDEX(Pedidos!F:F,'Pedido meta'!B826+1,1)</f>
        <v>44342.767156916903</v>
      </c>
      <c r="H826" s="4" t="str">
        <f t="shared" si="37"/>
        <v>Beber</v>
      </c>
      <c r="I826">
        <f t="shared" si="38"/>
        <v>750</v>
      </c>
    </row>
    <row r="827" spans="1:9" x14ac:dyDescent="0.25">
      <c r="A827" t="str">
        <f t="shared" ca="1" si="36"/>
        <v>INSERT INTO kom_orders_meta (pedido,meta,valor,cantidad,precio,creacion,categoria) VALUES ('87','producto','4','3','123','2021-08-05 18:09:19','Beber');</v>
      </c>
      <c r="B827" s="4">
        <v>87</v>
      </c>
      <c r="C827" s="4" t="s">
        <v>4</v>
      </c>
      <c r="D827" s="4">
        <v>4</v>
      </c>
      <c r="E827" s="4">
        <v>3</v>
      </c>
      <c r="F827" s="4">
        <v>123</v>
      </c>
      <c r="G827" s="4" cm="1">
        <f t="array" aca="1" ref="G827" ca="1">INDEX(Pedidos!F:F,'Pedido meta'!B827+1,1)</f>
        <v>44413.756471540968</v>
      </c>
      <c r="H827" s="4" t="str">
        <f t="shared" si="37"/>
        <v>Beber</v>
      </c>
      <c r="I827">
        <f t="shared" si="38"/>
        <v>369</v>
      </c>
    </row>
    <row r="828" spans="1:9" x14ac:dyDescent="0.25">
      <c r="A828" t="str">
        <f t="shared" ca="1" si="36"/>
        <v>INSERT INTO kom_orders_meta (pedido,meta,valor,cantidad,precio,creacion,categoria) VALUES ('79','producto','5','11','100','2021-10-02 00:26:55','Paquetes');</v>
      </c>
      <c r="B828" s="4">
        <v>79</v>
      </c>
      <c r="C828" s="4" t="s">
        <v>4</v>
      </c>
      <c r="D828" s="4">
        <v>5</v>
      </c>
      <c r="E828" s="4">
        <v>11</v>
      </c>
      <c r="F828" s="4">
        <v>100</v>
      </c>
      <c r="G828" s="4" cm="1">
        <f t="array" aca="1" ref="G828" ca="1">INDEX(Pedidos!F:F,'Pedido meta'!B828+1,1)</f>
        <v>44471.018691010671</v>
      </c>
      <c r="H828" s="4" t="str">
        <f t="shared" si="37"/>
        <v>Paquetes</v>
      </c>
      <c r="I828">
        <f t="shared" si="38"/>
        <v>1100</v>
      </c>
    </row>
    <row r="829" spans="1:9" x14ac:dyDescent="0.25">
      <c r="A829" t="str">
        <f t="shared" ca="1" si="36"/>
        <v>INSERT INTO kom_orders_meta (pedido,meta,valor,cantidad,precio,creacion,categoria) VALUES ('69','producto','6','11','400','2021-10-13 15:50:28','Comer');</v>
      </c>
      <c r="B829" s="4">
        <v>69</v>
      </c>
      <c r="C829" s="4" t="s">
        <v>4</v>
      </c>
      <c r="D829" s="4">
        <v>6</v>
      </c>
      <c r="E829" s="4">
        <v>11</v>
      </c>
      <c r="F829" s="4">
        <v>400</v>
      </c>
      <c r="G829" s="4" cm="1">
        <f t="array" aca="1" ref="G829" ca="1">INDEX(Pedidos!F:F,'Pedido meta'!B829+1,1)</f>
        <v>44482.660042464064</v>
      </c>
      <c r="H829" s="4" t="str">
        <f t="shared" si="37"/>
        <v>Comer</v>
      </c>
      <c r="I829">
        <f t="shared" si="38"/>
        <v>4400</v>
      </c>
    </row>
    <row r="830" spans="1:9" x14ac:dyDescent="0.25">
      <c r="A830" t="str">
        <f t="shared" ca="1" si="36"/>
        <v>INSERT INTO kom_orders_meta (pedido,meta,valor,cantidad,precio,creacion,categoria) VALUES ('8','producto','1','10','23.31','2021-11-03 05:39:02','Comer');</v>
      </c>
      <c r="B830" s="4">
        <v>8</v>
      </c>
      <c r="C830" s="4" t="s">
        <v>4</v>
      </c>
      <c r="D830" s="4">
        <v>1</v>
      </c>
      <c r="E830" s="4">
        <v>10</v>
      </c>
      <c r="F830" s="4">
        <v>23.31</v>
      </c>
      <c r="G830" s="4" cm="1">
        <f t="array" aca="1" ref="G830" ca="1">INDEX(Pedidos!F:F,'Pedido meta'!B830+1,1)</f>
        <v>44503.235445084676</v>
      </c>
      <c r="H830" s="4" t="str">
        <f t="shared" si="37"/>
        <v>Comer</v>
      </c>
      <c r="I830">
        <f t="shared" si="38"/>
        <v>233.1</v>
      </c>
    </row>
    <row r="831" spans="1:9" x14ac:dyDescent="0.25">
      <c r="A831" t="str">
        <f t="shared" ca="1" si="36"/>
        <v>INSERT INTO kom_orders_meta (pedido,meta,valor,cantidad,precio,creacion,categoria) VALUES ('55','producto','10','5','1000','2021-12-07 16:40:07','Paquetes');</v>
      </c>
      <c r="B831" s="4">
        <v>55</v>
      </c>
      <c r="C831" s="4" t="s">
        <v>4</v>
      </c>
      <c r="D831" s="4">
        <v>10</v>
      </c>
      <c r="E831" s="4">
        <v>5</v>
      </c>
      <c r="F831" s="4">
        <v>1000</v>
      </c>
      <c r="G831" s="4" cm="1">
        <f t="array" aca="1" ref="G831" ca="1">INDEX(Pedidos!F:F,'Pedido meta'!B831+1,1)</f>
        <v>44537.694522809172</v>
      </c>
      <c r="H831" s="4" t="str">
        <f t="shared" si="37"/>
        <v>Paquetes</v>
      </c>
      <c r="I831">
        <f t="shared" si="38"/>
        <v>5000</v>
      </c>
    </row>
    <row r="832" spans="1:9" x14ac:dyDescent="0.25">
      <c r="A832" t="str">
        <f t="shared" ca="1" si="36"/>
        <v>INSERT INTO kom_orders_meta (pedido,meta,valor,cantidad,precio,creacion,categoria) VALUES ('40','producto','1','10','23.31','2021-05-26 13:21:09','Comer');</v>
      </c>
      <c r="B832" s="4">
        <v>40</v>
      </c>
      <c r="C832" s="4" t="s">
        <v>4</v>
      </c>
      <c r="D832" s="4">
        <v>1</v>
      </c>
      <c r="E832" s="4">
        <v>10</v>
      </c>
      <c r="F832" s="4">
        <v>23.31</v>
      </c>
      <c r="G832" s="4" cm="1">
        <f t="array" aca="1" ref="G832" ca="1">INDEX(Pedidos!F:F,'Pedido meta'!B832+1,1)</f>
        <v>44342.556358991475</v>
      </c>
      <c r="H832" s="4" t="str">
        <f t="shared" si="37"/>
        <v>Comer</v>
      </c>
      <c r="I832">
        <f t="shared" si="38"/>
        <v>233.1</v>
      </c>
    </row>
    <row r="833" spans="1:9" x14ac:dyDescent="0.25">
      <c r="A833" t="str">
        <f t="shared" ca="1" si="36"/>
        <v>INSERT INTO kom_orders_meta (pedido,meta,valor,cantidad,precio,creacion,categoria) VALUES ('77','producto','6','12','400','2021-05-31 05:08:15','Comer');</v>
      </c>
      <c r="B833" s="4">
        <v>77</v>
      </c>
      <c r="C833" s="4" t="s">
        <v>4</v>
      </c>
      <c r="D833" s="4">
        <v>6</v>
      </c>
      <c r="E833" s="4">
        <v>12</v>
      </c>
      <c r="F833" s="4">
        <v>400</v>
      </c>
      <c r="G833" s="4" cm="1">
        <f t="array" aca="1" ref="G833" ca="1">INDEX(Pedidos!F:F,'Pedido meta'!B833+1,1)</f>
        <v>44347.21405955909</v>
      </c>
      <c r="H833" s="4" t="str">
        <f t="shared" si="37"/>
        <v>Comer</v>
      </c>
      <c r="I833">
        <f t="shared" si="38"/>
        <v>4800</v>
      </c>
    </row>
    <row r="834" spans="1:9" x14ac:dyDescent="0.25">
      <c r="A834" t="str">
        <f t="shared" ca="1" si="36"/>
        <v>INSERT INTO kom_orders_meta (pedido,meta,valor,cantidad,precio,creacion,categoria) VALUES ('51','producto','3','10','55','2021-07-15 23:28:48','Beber');</v>
      </c>
      <c r="B834" s="4">
        <v>51</v>
      </c>
      <c r="C834" s="4" t="s">
        <v>4</v>
      </c>
      <c r="D834" s="4">
        <v>3</v>
      </c>
      <c r="E834" s="4">
        <v>10</v>
      </c>
      <c r="F834" s="4">
        <v>55</v>
      </c>
      <c r="G834" s="4" cm="1">
        <f t="array" aca="1" ref="G834" ca="1">INDEX(Pedidos!F:F,'Pedido meta'!B834+1,1)</f>
        <v>44392.978332352483</v>
      </c>
      <c r="H834" s="4" t="str">
        <f t="shared" si="37"/>
        <v>Beber</v>
      </c>
      <c r="I834">
        <f t="shared" si="38"/>
        <v>550</v>
      </c>
    </row>
    <row r="835" spans="1:9" x14ac:dyDescent="0.25">
      <c r="A835" t="str">
        <f t="shared" ref="A835:A898" ca="1" si="39">"INSERT INTO "&amp;A$1&amp;" ("&amp;IF(B835="","",B$1)&amp;IF(C835="","",","&amp;C$1)&amp;IF(D835="","",","&amp;D$1)&amp;IF(E835="","",","&amp;E$1)&amp;IF(F835="","",","&amp;F$1)&amp;IF(G835="","",","&amp;G$1)&amp;IF(H835="","",","&amp;H$1)&amp;") VALUES ("&amp;IF(B835="","","'"&amp;B835&amp;"'")&amp;IF(C835="","",",'"&amp;C835&amp;"'")&amp;IF(D835="","",",'"&amp;D835&amp;"'")&amp;IF(E835="","",",'"&amp;E835&amp;"'")&amp;IF(F835="","",",'"&amp;F835&amp;"'")&amp;IF(G835="","",",'"&amp;TEXT(G835,"aaaa-mm-dd hh:mm:ss")&amp;"'")&amp;IF(H835="","",",'"&amp;H835&amp;"'")&amp;");"</f>
        <v>INSERT INTO kom_orders_meta (pedido,meta,valor,cantidad,precio,creacion,categoria) VALUES ('84','producto','3','4','55','2021-12-16 04:50:52','Beber');</v>
      </c>
      <c r="B835" s="4">
        <v>84</v>
      </c>
      <c r="C835" s="4" t="s">
        <v>4</v>
      </c>
      <c r="D835" s="4">
        <v>3</v>
      </c>
      <c r="E835" s="4">
        <v>4</v>
      </c>
      <c r="F835" s="4">
        <v>55</v>
      </c>
      <c r="G835" s="4" cm="1">
        <f t="array" aca="1" ref="G835" ca="1">INDEX(Pedidos!F:F,'Pedido meta'!B835+1,1)</f>
        <v>44546.201985864114</v>
      </c>
      <c r="H835" s="4" t="str">
        <f t="shared" ref="H835:H898" si="40">VLOOKUP(D835,$K$2:$M$11,3,FALSE)</f>
        <v>Beber</v>
      </c>
      <c r="I835">
        <f t="shared" ref="I835:I898" si="41">E835*F835</f>
        <v>220</v>
      </c>
    </row>
    <row r="836" spans="1:9" x14ac:dyDescent="0.25">
      <c r="A836" t="str">
        <f t="shared" ca="1" si="39"/>
        <v>INSERT INTO kom_orders_meta (pedido,meta,valor,cantidad,precio,creacion,categoria) VALUES ('2','producto','8','8','75','2021-07-25 07:25:51','Beber');</v>
      </c>
      <c r="B836" s="4">
        <v>2</v>
      </c>
      <c r="C836" s="4" t="s">
        <v>4</v>
      </c>
      <c r="D836" s="4">
        <v>8</v>
      </c>
      <c r="E836" s="4">
        <v>8</v>
      </c>
      <c r="F836" s="4">
        <v>75</v>
      </c>
      <c r="G836" s="4" cm="1">
        <f t="array" aca="1" ref="G836" ca="1">INDEX(Pedidos!F:F,'Pedido meta'!B836+1,1)</f>
        <v>44402.309616822786</v>
      </c>
      <c r="H836" s="4" t="str">
        <f t="shared" si="40"/>
        <v>Beber</v>
      </c>
      <c r="I836">
        <f t="shared" si="41"/>
        <v>600</v>
      </c>
    </row>
    <row r="837" spans="1:9" x14ac:dyDescent="0.25">
      <c r="A837" t="str">
        <f t="shared" ca="1" si="39"/>
        <v>INSERT INTO kom_orders_meta (pedido,meta,valor,cantidad,precio,creacion,categoria) VALUES ('40','producto','3','7','55','2021-05-26 13:21:09','Beber');</v>
      </c>
      <c r="B837" s="4">
        <v>40</v>
      </c>
      <c r="C837" s="4" t="s">
        <v>4</v>
      </c>
      <c r="D837" s="4">
        <v>3</v>
      </c>
      <c r="E837" s="4">
        <v>7</v>
      </c>
      <c r="F837" s="4">
        <v>55</v>
      </c>
      <c r="G837" s="4" cm="1">
        <f t="array" aca="1" ref="G837" ca="1">INDEX(Pedidos!F:F,'Pedido meta'!B837+1,1)</f>
        <v>44342.556358991475</v>
      </c>
      <c r="H837" s="4" t="str">
        <f t="shared" si="40"/>
        <v>Beber</v>
      </c>
      <c r="I837">
        <f t="shared" si="41"/>
        <v>385</v>
      </c>
    </row>
    <row r="838" spans="1:9" x14ac:dyDescent="0.25">
      <c r="A838" t="str">
        <f t="shared" ca="1" si="39"/>
        <v>INSERT INTO kom_orders_meta (pedido,meta,valor,cantidad,precio,creacion,categoria) VALUES ('71','producto','1','1','23.31','2021-10-29 15:23:07','Comer');</v>
      </c>
      <c r="B838" s="4">
        <v>71</v>
      </c>
      <c r="C838" s="4" t="s">
        <v>4</v>
      </c>
      <c r="D838" s="4">
        <v>1</v>
      </c>
      <c r="E838" s="4">
        <v>1</v>
      </c>
      <c r="F838" s="4">
        <v>23.31</v>
      </c>
      <c r="G838" s="4" cm="1">
        <f t="array" aca="1" ref="G838" ca="1">INDEX(Pedidos!F:F,'Pedido meta'!B838+1,1)</f>
        <v>44498.641047901656</v>
      </c>
      <c r="H838" s="4" t="str">
        <f t="shared" si="40"/>
        <v>Comer</v>
      </c>
      <c r="I838">
        <f t="shared" si="41"/>
        <v>23.31</v>
      </c>
    </row>
    <row r="839" spans="1:9" x14ac:dyDescent="0.25">
      <c r="A839" t="str">
        <f t="shared" ca="1" si="39"/>
        <v>INSERT INTO kom_orders_meta (pedido,meta,valor,cantidad,precio,creacion,categoria) VALUES ('67','producto','9','4','870','2021-05-26 06:33:19','Beber');</v>
      </c>
      <c r="B839" s="4">
        <v>67</v>
      </c>
      <c r="C839" s="4" t="s">
        <v>4</v>
      </c>
      <c r="D839" s="4">
        <v>9</v>
      </c>
      <c r="E839" s="4">
        <v>4</v>
      </c>
      <c r="F839" s="4">
        <v>870</v>
      </c>
      <c r="G839" s="4" cm="1">
        <f t="array" aca="1" ref="G839" ca="1">INDEX(Pedidos!F:F,'Pedido meta'!B839+1,1)</f>
        <v>44342.273141660837</v>
      </c>
      <c r="H839" s="4" t="str">
        <f t="shared" si="40"/>
        <v>Beber</v>
      </c>
      <c r="I839">
        <f t="shared" si="41"/>
        <v>3480</v>
      </c>
    </row>
    <row r="840" spans="1:9" x14ac:dyDescent="0.25">
      <c r="A840" t="str">
        <f t="shared" ca="1" si="39"/>
        <v>INSERT INTO kom_orders_meta (pedido,meta,valor,cantidad,precio,creacion,categoria) VALUES ('55','producto','3','4','55','2021-12-07 16:40:07','Beber');</v>
      </c>
      <c r="B840" s="4">
        <v>55</v>
      </c>
      <c r="C840" s="4" t="s">
        <v>4</v>
      </c>
      <c r="D840" s="4">
        <v>3</v>
      </c>
      <c r="E840" s="4">
        <v>4</v>
      </c>
      <c r="F840" s="4">
        <v>55</v>
      </c>
      <c r="G840" s="4" cm="1">
        <f t="array" aca="1" ref="G840" ca="1">INDEX(Pedidos!F:F,'Pedido meta'!B840+1,1)</f>
        <v>44537.694522809172</v>
      </c>
      <c r="H840" s="4" t="str">
        <f t="shared" si="40"/>
        <v>Beber</v>
      </c>
      <c r="I840">
        <f t="shared" si="41"/>
        <v>220</v>
      </c>
    </row>
    <row r="841" spans="1:9" x14ac:dyDescent="0.25">
      <c r="A841" t="str">
        <f t="shared" ca="1" si="39"/>
        <v>INSERT INTO kom_orders_meta (pedido,meta,valor,cantidad,precio,creacion,categoria) VALUES ('70','producto','5','10','100','2021-07-13 04:18:15','Paquetes');</v>
      </c>
      <c r="B841" s="4">
        <v>70</v>
      </c>
      <c r="C841" s="4" t="s">
        <v>4</v>
      </c>
      <c r="D841" s="4">
        <v>5</v>
      </c>
      <c r="E841" s="4">
        <v>10</v>
      </c>
      <c r="F841" s="4">
        <v>100</v>
      </c>
      <c r="G841" s="4" cm="1">
        <f t="array" aca="1" ref="G841" ca="1">INDEX(Pedidos!F:F,'Pedido meta'!B841+1,1)</f>
        <v>44390.179344448545</v>
      </c>
      <c r="H841" s="4" t="str">
        <f t="shared" si="40"/>
        <v>Paquetes</v>
      </c>
      <c r="I841">
        <f t="shared" si="41"/>
        <v>1000</v>
      </c>
    </row>
    <row r="842" spans="1:9" x14ac:dyDescent="0.25">
      <c r="A842" t="str">
        <f t="shared" ca="1" si="39"/>
        <v>INSERT INTO kom_orders_meta (pedido,meta,valor,cantidad,precio,creacion,categoria) VALUES ('76','producto','2','11','200','2021-08-10 23:33:51','Beber');</v>
      </c>
      <c r="B842" s="4">
        <v>76</v>
      </c>
      <c r="C842" s="4" t="s">
        <v>4</v>
      </c>
      <c r="D842" s="4">
        <v>2</v>
      </c>
      <c r="E842" s="4">
        <v>11</v>
      </c>
      <c r="F842" s="4">
        <v>200</v>
      </c>
      <c r="G842" s="4" cm="1">
        <f t="array" aca="1" ref="G842" ca="1">INDEX(Pedidos!F:F,'Pedido meta'!B842+1,1)</f>
        <v>44418.981842384026</v>
      </c>
      <c r="H842" s="4" t="str">
        <f t="shared" si="40"/>
        <v>Beber</v>
      </c>
      <c r="I842">
        <f t="shared" si="41"/>
        <v>2200</v>
      </c>
    </row>
    <row r="843" spans="1:9" x14ac:dyDescent="0.25">
      <c r="A843" t="str">
        <f t="shared" ca="1" si="39"/>
        <v>INSERT INTO kom_orders_meta (pedido,meta,valor,cantidad,precio,creacion,categoria) VALUES ('16','producto','2','2','200','2021-06-01 21:54:03','Beber');</v>
      </c>
      <c r="B843" s="4">
        <v>16</v>
      </c>
      <c r="C843" s="4" t="s">
        <v>4</v>
      </c>
      <c r="D843" s="4">
        <v>2</v>
      </c>
      <c r="E843" s="4">
        <v>2</v>
      </c>
      <c r="F843" s="4">
        <v>200</v>
      </c>
      <c r="G843" s="4" cm="1">
        <f t="array" aca="1" ref="G843" ca="1">INDEX(Pedidos!F:F,'Pedido meta'!B843+1,1)</f>
        <v>44348.912533947281</v>
      </c>
      <c r="H843" s="4" t="str">
        <f t="shared" si="40"/>
        <v>Beber</v>
      </c>
      <c r="I843">
        <f t="shared" si="41"/>
        <v>400</v>
      </c>
    </row>
    <row r="844" spans="1:9" x14ac:dyDescent="0.25">
      <c r="A844" t="str">
        <f t="shared" ca="1" si="39"/>
        <v>INSERT INTO kom_orders_meta (pedido,meta,valor,cantidad,precio,creacion,categoria) VALUES ('69','producto','6','2','400','2021-10-13 15:50:28','Comer');</v>
      </c>
      <c r="B844" s="4">
        <v>69</v>
      </c>
      <c r="C844" s="4" t="s">
        <v>4</v>
      </c>
      <c r="D844" s="4">
        <v>6</v>
      </c>
      <c r="E844" s="4">
        <v>2</v>
      </c>
      <c r="F844" s="4">
        <v>400</v>
      </c>
      <c r="G844" s="4" cm="1">
        <f t="array" aca="1" ref="G844" ca="1">INDEX(Pedidos!F:F,'Pedido meta'!B844+1,1)</f>
        <v>44482.660042464064</v>
      </c>
      <c r="H844" s="4" t="str">
        <f t="shared" si="40"/>
        <v>Comer</v>
      </c>
      <c r="I844">
        <f t="shared" si="41"/>
        <v>800</v>
      </c>
    </row>
    <row r="845" spans="1:9" x14ac:dyDescent="0.25">
      <c r="A845" t="str">
        <f t="shared" ca="1" si="39"/>
        <v>INSERT INTO kom_orders_meta (pedido,meta,valor,cantidad,precio,creacion,categoria) VALUES ('29','producto','1','3','23.31','2021-06-19 04:08:29','Comer');</v>
      </c>
      <c r="B845" s="4">
        <v>29</v>
      </c>
      <c r="C845" s="4" t="s">
        <v>4</v>
      </c>
      <c r="D845" s="4">
        <v>1</v>
      </c>
      <c r="E845" s="4">
        <v>3</v>
      </c>
      <c r="F845" s="4">
        <v>23.31</v>
      </c>
      <c r="G845" s="4" cm="1">
        <f t="array" aca="1" ref="G845" ca="1">INDEX(Pedidos!F:F,'Pedido meta'!B845+1,1)</f>
        <v>44366.172555876656</v>
      </c>
      <c r="H845" s="4" t="str">
        <f t="shared" si="40"/>
        <v>Comer</v>
      </c>
      <c r="I845">
        <f t="shared" si="41"/>
        <v>69.929999999999993</v>
      </c>
    </row>
    <row r="846" spans="1:9" x14ac:dyDescent="0.25">
      <c r="A846" t="str">
        <f t="shared" ca="1" si="39"/>
        <v>INSERT INTO kom_orders_meta (pedido,meta,valor,cantidad,precio,creacion,categoria) VALUES ('45','producto','9','5','870','2021-05-23 10:02:51','Beber');</v>
      </c>
      <c r="B846" s="4">
        <v>45</v>
      </c>
      <c r="C846" s="4" t="s">
        <v>4</v>
      </c>
      <c r="D846" s="4">
        <v>9</v>
      </c>
      <c r="E846" s="4">
        <v>5</v>
      </c>
      <c r="F846" s="4">
        <v>870</v>
      </c>
      <c r="G846" s="4" cm="1">
        <f t="array" aca="1" ref="G846" ca="1">INDEX(Pedidos!F:F,'Pedido meta'!B846+1,1)</f>
        <v>44339.418645137579</v>
      </c>
      <c r="H846" s="4" t="str">
        <f t="shared" si="40"/>
        <v>Beber</v>
      </c>
      <c r="I846">
        <f t="shared" si="41"/>
        <v>4350</v>
      </c>
    </row>
    <row r="847" spans="1:9" x14ac:dyDescent="0.25">
      <c r="A847" t="str">
        <f t="shared" ca="1" si="39"/>
        <v>INSERT INTO kom_orders_meta (pedido,meta,valor,cantidad,precio,creacion,categoria) VALUES ('55','producto','3','2','55','2021-12-07 16:40:07','Beber');</v>
      </c>
      <c r="B847" s="4">
        <v>55</v>
      </c>
      <c r="C847" s="4" t="s">
        <v>4</v>
      </c>
      <c r="D847" s="4">
        <v>3</v>
      </c>
      <c r="E847" s="4">
        <v>2</v>
      </c>
      <c r="F847" s="4">
        <v>55</v>
      </c>
      <c r="G847" s="4" cm="1">
        <f t="array" aca="1" ref="G847" ca="1">INDEX(Pedidos!F:F,'Pedido meta'!B847+1,1)</f>
        <v>44537.694522809172</v>
      </c>
      <c r="H847" s="4" t="str">
        <f t="shared" si="40"/>
        <v>Beber</v>
      </c>
      <c r="I847">
        <f t="shared" si="41"/>
        <v>110</v>
      </c>
    </row>
    <row r="848" spans="1:9" x14ac:dyDescent="0.25">
      <c r="A848" t="str">
        <f t="shared" ca="1" si="39"/>
        <v>INSERT INTO kom_orders_meta (pedido,meta,valor,cantidad,precio,creacion,categoria) VALUES ('27','producto','4','6','123','2021-12-29 00:41:57','Beber');</v>
      </c>
      <c r="B848" s="4">
        <v>27</v>
      </c>
      <c r="C848" s="4" t="s">
        <v>4</v>
      </c>
      <c r="D848" s="4">
        <v>4</v>
      </c>
      <c r="E848" s="4">
        <v>6</v>
      </c>
      <c r="F848" s="4">
        <v>123</v>
      </c>
      <c r="G848" s="4" cm="1">
        <f t="array" aca="1" ref="G848" ca="1">INDEX(Pedidos!F:F,'Pedido meta'!B848+1,1)</f>
        <v>44559.029137380065</v>
      </c>
      <c r="H848" s="4" t="str">
        <f t="shared" si="40"/>
        <v>Beber</v>
      </c>
      <c r="I848">
        <f t="shared" si="41"/>
        <v>738</v>
      </c>
    </row>
    <row r="849" spans="1:9" x14ac:dyDescent="0.25">
      <c r="A849" t="str">
        <f t="shared" ca="1" si="39"/>
        <v>INSERT INTO kom_orders_meta (pedido,meta,valor,cantidad,precio,creacion,categoria) VALUES ('36','producto','8','8','75','2021-08-04 16:18:56','Beber');</v>
      </c>
      <c r="B849" s="4">
        <v>36</v>
      </c>
      <c r="C849" s="4" t="s">
        <v>4</v>
      </c>
      <c r="D849" s="4">
        <v>8</v>
      </c>
      <c r="E849" s="4">
        <v>8</v>
      </c>
      <c r="F849" s="4">
        <v>75</v>
      </c>
      <c r="G849" s="4" cm="1">
        <f t="array" aca="1" ref="G849" ca="1">INDEX(Pedidos!F:F,'Pedido meta'!B849+1,1)</f>
        <v>44412.679809617293</v>
      </c>
      <c r="H849" s="4" t="str">
        <f t="shared" si="40"/>
        <v>Beber</v>
      </c>
      <c r="I849">
        <f t="shared" si="41"/>
        <v>600</v>
      </c>
    </row>
    <row r="850" spans="1:9" x14ac:dyDescent="0.25">
      <c r="A850" t="str">
        <f t="shared" ca="1" si="39"/>
        <v>INSERT INTO kom_orders_meta (pedido,meta,valor,cantidad,precio,creacion,categoria) VALUES ('9','producto','10','10','1000','2021-11-04 21:54:57','Paquetes');</v>
      </c>
      <c r="B850" s="4">
        <v>9</v>
      </c>
      <c r="C850" s="4" t="s">
        <v>4</v>
      </c>
      <c r="D850" s="4">
        <v>10</v>
      </c>
      <c r="E850" s="4">
        <v>10</v>
      </c>
      <c r="F850" s="4">
        <v>1000</v>
      </c>
      <c r="G850" s="4" cm="1">
        <f t="array" aca="1" ref="G850" ca="1">INDEX(Pedidos!F:F,'Pedido meta'!B850+1,1)</f>
        <v>44504.913158914656</v>
      </c>
      <c r="H850" s="4" t="str">
        <f t="shared" si="40"/>
        <v>Paquetes</v>
      </c>
      <c r="I850">
        <f t="shared" si="41"/>
        <v>10000</v>
      </c>
    </row>
    <row r="851" spans="1:9" x14ac:dyDescent="0.25">
      <c r="A851" t="str">
        <f t="shared" ca="1" si="39"/>
        <v>INSERT INTO kom_orders_meta (pedido,meta,valor,cantidad,precio,creacion,categoria) VALUES ('5','producto','1','12','23.31','2021-11-21 01:55:07','Comer');</v>
      </c>
      <c r="B851" s="4">
        <v>5</v>
      </c>
      <c r="C851" s="4" t="s">
        <v>4</v>
      </c>
      <c r="D851" s="4">
        <v>1</v>
      </c>
      <c r="E851" s="4">
        <v>12</v>
      </c>
      <c r="F851" s="4">
        <v>23.31</v>
      </c>
      <c r="G851" s="4" cm="1">
        <f t="array" aca="1" ref="G851" ca="1">INDEX(Pedidos!F:F,'Pedido meta'!B851+1,1)</f>
        <v>44521.079940031748</v>
      </c>
      <c r="H851" s="4" t="str">
        <f t="shared" si="40"/>
        <v>Comer</v>
      </c>
      <c r="I851">
        <f t="shared" si="41"/>
        <v>279.71999999999997</v>
      </c>
    </row>
    <row r="852" spans="1:9" x14ac:dyDescent="0.25">
      <c r="A852" t="str">
        <f t="shared" ca="1" si="39"/>
        <v>INSERT INTO kom_orders_meta (pedido,meta,valor,cantidad,precio,creacion,categoria) VALUES ('71','producto','9','9','870','2021-10-29 15:23:07','Beber');</v>
      </c>
      <c r="B852" s="4">
        <v>71</v>
      </c>
      <c r="C852" s="4" t="s">
        <v>4</v>
      </c>
      <c r="D852" s="4">
        <v>9</v>
      </c>
      <c r="E852" s="4">
        <v>9</v>
      </c>
      <c r="F852" s="4">
        <v>870</v>
      </c>
      <c r="G852" s="4" cm="1">
        <f t="array" aca="1" ref="G852" ca="1">INDEX(Pedidos!F:F,'Pedido meta'!B852+1,1)</f>
        <v>44498.641047901656</v>
      </c>
      <c r="H852" s="4" t="str">
        <f t="shared" si="40"/>
        <v>Beber</v>
      </c>
      <c r="I852">
        <f t="shared" si="41"/>
        <v>7830</v>
      </c>
    </row>
    <row r="853" spans="1:9" x14ac:dyDescent="0.25">
      <c r="A853" t="str">
        <f t="shared" ca="1" si="39"/>
        <v>INSERT INTO kom_orders_meta (pedido,meta,valor,cantidad,precio,creacion,categoria) VALUES ('9','producto','7','7','90','2021-11-04 21:54:57','Beber');</v>
      </c>
      <c r="B853" s="4">
        <v>9</v>
      </c>
      <c r="C853" s="4" t="s">
        <v>4</v>
      </c>
      <c r="D853" s="4">
        <v>7</v>
      </c>
      <c r="E853" s="4">
        <v>7</v>
      </c>
      <c r="F853" s="4">
        <v>90</v>
      </c>
      <c r="G853" s="4" cm="1">
        <f t="array" aca="1" ref="G853" ca="1">INDEX(Pedidos!F:F,'Pedido meta'!B853+1,1)</f>
        <v>44504.913158914656</v>
      </c>
      <c r="H853" s="4" t="str">
        <f t="shared" si="40"/>
        <v>Beber</v>
      </c>
      <c r="I853">
        <f t="shared" si="41"/>
        <v>630</v>
      </c>
    </row>
    <row r="854" spans="1:9" x14ac:dyDescent="0.25">
      <c r="A854" t="str">
        <f t="shared" ca="1" si="39"/>
        <v>INSERT INTO kom_orders_meta (pedido,meta,valor,cantidad,precio,creacion,categoria) VALUES ('54','producto','10','6','1000','2021-09-19 06:54:50','Paquetes');</v>
      </c>
      <c r="B854" s="4">
        <v>54</v>
      </c>
      <c r="C854" s="4" t="s">
        <v>4</v>
      </c>
      <c r="D854" s="4">
        <v>10</v>
      </c>
      <c r="E854" s="4">
        <v>6</v>
      </c>
      <c r="F854" s="4">
        <v>1000</v>
      </c>
      <c r="G854" s="4" cm="1">
        <f t="array" aca="1" ref="G854" ca="1">INDEX(Pedidos!F:F,'Pedido meta'!B854+1,1)</f>
        <v>44458.288080946135</v>
      </c>
      <c r="H854" s="4" t="str">
        <f t="shared" si="40"/>
        <v>Paquetes</v>
      </c>
      <c r="I854">
        <f t="shared" si="41"/>
        <v>6000</v>
      </c>
    </row>
    <row r="855" spans="1:9" x14ac:dyDescent="0.25">
      <c r="A855" t="str">
        <f t="shared" ca="1" si="39"/>
        <v>INSERT INTO kom_orders_meta (pedido,meta,valor,cantidad,precio,creacion,categoria) VALUES ('53','producto','1','2','23.31','2021-08-24 12:55:48','Comer');</v>
      </c>
      <c r="B855" s="4">
        <v>53</v>
      </c>
      <c r="C855" s="4" t="s">
        <v>4</v>
      </c>
      <c r="D855" s="4">
        <v>1</v>
      </c>
      <c r="E855" s="4">
        <v>2</v>
      </c>
      <c r="F855" s="4">
        <v>23.31</v>
      </c>
      <c r="G855" s="4" cm="1">
        <f t="array" aca="1" ref="G855" ca="1">INDEX(Pedidos!F:F,'Pedido meta'!B855+1,1)</f>
        <v>44432.538753047236</v>
      </c>
      <c r="H855" s="4" t="str">
        <f t="shared" si="40"/>
        <v>Comer</v>
      </c>
      <c r="I855">
        <f t="shared" si="41"/>
        <v>46.62</v>
      </c>
    </row>
    <row r="856" spans="1:9" x14ac:dyDescent="0.25">
      <c r="A856" t="str">
        <f t="shared" ca="1" si="39"/>
        <v>INSERT INTO kom_orders_meta (pedido,meta,valor,cantidad,precio,creacion,categoria) VALUES ('47','producto','5','8','100','2021-08-07 03:46:17','Paquetes');</v>
      </c>
      <c r="B856" s="4">
        <v>47</v>
      </c>
      <c r="C856" s="4" t="s">
        <v>4</v>
      </c>
      <c r="D856" s="4">
        <v>5</v>
      </c>
      <c r="E856" s="4">
        <v>8</v>
      </c>
      <c r="F856" s="4">
        <v>100</v>
      </c>
      <c r="G856" s="4" cm="1">
        <f t="array" aca="1" ref="G856" ca="1">INDEX(Pedidos!F:F,'Pedido meta'!B856+1,1)</f>
        <v>44415.157137788075</v>
      </c>
      <c r="H856" s="4" t="str">
        <f t="shared" si="40"/>
        <v>Paquetes</v>
      </c>
      <c r="I856">
        <f t="shared" si="41"/>
        <v>800</v>
      </c>
    </row>
    <row r="857" spans="1:9" x14ac:dyDescent="0.25">
      <c r="A857" t="str">
        <f t="shared" ca="1" si="39"/>
        <v>INSERT INTO kom_orders_meta (pedido,meta,valor,cantidad,precio,creacion,categoria) VALUES ('38','producto','10','3','1000','2021-10-01 21:59:02','Paquetes');</v>
      </c>
      <c r="B857" s="4">
        <v>38</v>
      </c>
      <c r="C857" s="4" t="s">
        <v>4</v>
      </c>
      <c r="D857" s="4">
        <v>10</v>
      </c>
      <c r="E857" s="4">
        <v>3</v>
      </c>
      <c r="F857" s="4">
        <v>1000</v>
      </c>
      <c r="G857" s="4" cm="1">
        <f t="array" aca="1" ref="G857" ca="1">INDEX(Pedidos!F:F,'Pedido meta'!B857+1,1)</f>
        <v>44470.915995200136</v>
      </c>
      <c r="H857" s="4" t="str">
        <f t="shared" si="40"/>
        <v>Paquetes</v>
      </c>
      <c r="I857">
        <f t="shared" si="41"/>
        <v>3000</v>
      </c>
    </row>
    <row r="858" spans="1:9" x14ac:dyDescent="0.25">
      <c r="A858" t="str">
        <f t="shared" ca="1" si="39"/>
        <v>INSERT INTO kom_orders_meta (pedido,meta,valor,cantidad,precio,creacion,categoria) VALUES ('58','producto','4','6','123','2022-01-24 17:44:24','Beber');</v>
      </c>
      <c r="B858" s="4">
        <v>58</v>
      </c>
      <c r="C858" s="4" t="s">
        <v>4</v>
      </c>
      <c r="D858" s="4">
        <v>4</v>
      </c>
      <c r="E858" s="4">
        <v>6</v>
      </c>
      <c r="F858" s="4">
        <v>123</v>
      </c>
      <c r="G858" s="4" cm="1">
        <f t="array" aca="1" ref="G858" ca="1">INDEX(Pedidos!F:F,'Pedido meta'!B858+1,1)</f>
        <v>44585.739167570697</v>
      </c>
      <c r="H858" s="4" t="str">
        <f t="shared" si="40"/>
        <v>Beber</v>
      </c>
      <c r="I858">
        <f t="shared" si="41"/>
        <v>738</v>
      </c>
    </row>
    <row r="859" spans="1:9" x14ac:dyDescent="0.25">
      <c r="A859" t="str">
        <f t="shared" ca="1" si="39"/>
        <v>INSERT INTO kom_orders_meta (pedido,meta,valor,cantidad,precio,creacion,categoria) VALUES ('41','producto','9','3','870','2021-09-27 16:16:19','Beber');</v>
      </c>
      <c r="B859" s="4">
        <v>41</v>
      </c>
      <c r="C859" s="4" t="s">
        <v>4</v>
      </c>
      <c r="D859" s="4">
        <v>9</v>
      </c>
      <c r="E859" s="4">
        <v>3</v>
      </c>
      <c r="F859" s="4">
        <v>870</v>
      </c>
      <c r="G859" s="4" cm="1">
        <f t="array" aca="1" ref="G859" ca="1">INDEX(Pedidos!F:F,'Pedido meta'!B859+1,1)</f>
        <v>44466.677997198996</v>
      </c>
      <c r="H859" s="4" t="str">
        <f t="shared" si="40"/>
        <v>Beber</v>
      </c>
      <c r="I859">
        <f t="shared" si="41"/>
        <v>2610</v>
      </c>
    </row>
    <row r="860" spans="1:9" x14ac:dyDescent="0.25">
      <c r="A860" t="str">
        <f t="shared" ca="1" si="39"/>
        <v>INSERT INTO kom_orders_meta (pedido,meta,valor,cantidad,precio,creacion,categoria) VALUES ('38','producto','10','5','1000','2021-10-01 21:59:02','Paquetes');</v>
      </c>
      <c r="B860" s="4">
        <v>38</v>
      </c>
      <c r="C860" s="4" t="s">
        <v>4</v>
      </c>
      <c r="D860" s="4">
        <v>10</v>
      </c>
      <c r="E860" s="4">
        <v>5</v>
      </c>
      <c r="F860" s="4">
        <v>1000</v>
      </c>
      <c r="G860" s="4" cm="1">
        <f t="array" aca="1" ref="G860" ca="1">INDEX(Pedidos!F:F,'Pedido meta'!B860+1,1)</f>
        <v>44470.915995200136</v>
      </c>
      <c r="H860" s="4" t="str">
        <f t="shared" si="40"/>
        <v>Paquetes</v>
      </c>
      <c r="I860">
        <f t="shared" si="41"/>
        <v>5000</v>
      </c>
    </row>
    <row r="861" spans="1:9" x14ac:dyDescent="0.25">
      <c r="A861" t="str">
        <f t="shared" ca="1" si="39"/>
        <v>INSERT INTO kom_orders_meta (pedido,meta,valor,cantidad,precio,creacion,categoria) VALUES ('6','producto','3','6','55','2021-06-24 22:34:46','Beber');</v>
      </c>
      <c r="B861" s="4">
        <v>6</v>
      </c>
      <c r="C861" s="4" t="s">
        <v>4</v>
      </c>
      <c r="D861" s="4">
        <v>3</v>
      </c>
      <c r="E861" s="4">
        <v>6</v>
      </c>
      <c r="F861" s="4">
        <v>55</v>
      </c>
      <c r="G861" s="4" cm="1">
        <f t="array" aca="1" ref="G861" ca="1">INDEX(Pedidos!F:F,'Pedido meta'!B861+1,1)</f>
        <v>44371.940806344981</v>
      </c>
      <c r="H861" s="4" t="str">
        <f t="shared" si="40"/>
        <v>Beber</v>
      </c>
      <c r="I861">
        <f t="shared" si="41"/>
        <v>330</v>
      </c>
    </row>
    <row r="862" spans="1:9" x14ac:dyDescent="0.25">
      <c r="A862" t="str">
        <f t="shared" ca="1" si="39"/>
        <v>INSERT INTO kom_orders_meta (pedido,meta,valor,cantidad,precio,creacion,categoria) VALUES ('74','producto','7','7','90','2021-09-08 09:18:34','Beber');</v>
      </c>
      <c r="B862" s="4">
        <v>74</v>
      </c>
      <c r="C862" s="4" t="s">
        <v>4</v>
      </c>
      <c r="D862" s="4">
        <v>7</v>
      </c>
      <c r="E862" s="4">
        <v>7</v>
      </c>
      <c r="F862" s="4">
        <v>90</v>
      </c>
      <c r="G862" s="4" cm="1">
        <f t="array" aca="1" ref="G862" ca="1">INDEX(Pedidos!F:F,'Pedido meta'!B862+1,1)</f>
        <v>44447.387888239107</v>
      </c>
      <c r="H862" s="4" t="str">
        <f t="shared" si="40"/>
        <v>Beber</v>
      </c>
      <c r="I862">
        <f t="shared" si="41"/>
        <v>630</v>
      </c>
    </row>
    <row r="863" spans="1:9" x14ac:dyDescent="0.25">
      <c r="A863" t="str">
        <f t="shared" ca="1" si="39"/>
        <v>INSERT INTO kom_orders_meta (pedido,meta,valor,cantidad,precio,creacion,categoria) VALUES ('13','producto','5','5','100','2021-05-26 18:21:49','Paquetes');</v>
      </c>
      <c r="B863" s="4">
        <v>13</v>
      </c>
      <c r="C863" s="4" t="s">
        <v>4</v>
      </c>
      <c r="D863" s="4">
        <v>5</v>
      </c>
      <c r="E863" s="4">
        <v>5</v>
      </c>
      <c r="F863" s="4">
        <v>100</v>
      </c>
      <c r="G863" s="4" cm="1">
        <f t="array" aca="1" ref="G863" ca="1">INDEX(Pedidos!F:F,'Pedido meta'!B863+1,1)</f>
        <v>44342.765153215136</v>
      </c>
      <c r="H863" s="4" t="str">
        <f t="shared" si="40"/>
        <v>Paquetes</v>
      </c>
      <c r="I863">
        <f t="shared" si="41"/>
        <v>500</v>
      </c>
    </row>
    <row r="864" spans="1:9" x14ac:dyDescent="0.25">
      <c r="A864" t="str">
        <f t="shared" ca="1" si="39"/>
        <v>INSERT INTO kom_orders_meta (pedido,meta,valor,cantidad,precio,creacion,categoria) VALUES ('13','producto','8','12','75','2021-05-26 18:21:49','Beber');</v>
      </c>
      <c r="B864" s="4">
        <v>13</v>
      </c>
      <c r="C864" s="4" t="s">
        <v>4</v>
      </c>
      <c r="D864" s="4">
        <v>8</v>
      </c>
      <c r="E864" s="4">
        <v>12</v>
      </c>
      <c r="F864" s="4">
        <v>75</v>
      </c>
      <c r="G864" s="4" cm="1">
        <f t="array" aca="1" ref="G864" ca="1">INDEX(Pedidos!F:F,'Pedido meta'!B864+1,1)</f>
        <v>44342.765153215136</v>
      </c>
      <c r="H864" s="4" t="str">
        <f t="shared" si="40"/>
        <v>Beber</v>
      </c>
      <c r="I864">
        <f t="shared" si="41"/>
        <v>900</v>
      </c>
    </row>
    <row r="865" spans="1:9" x14ac:dyDescent="0.25">
      <c r="A865" t="str">
        <f t="shared" ca="1" si="39"/>
        <v>INSERT INTO kom_orders_meta (pedido,meta,valor,cantidad,precio,creacion,categoria) VALUES ('41','producto','6','1','400','2021-09-27 16:16:19','Comer');</v>
      </c>
      <c r="B865" s="4">
        <v>41</v>
      </c>
      <c r="C865" s="4" t="s">
        <v>4</v>
      </c>
      <c r="D865" s="4">
        <v>6</v>
      </c>
      <c r="E865" s="4">
        <v>1</v>
      </c>
      <c r="F865" s="4">
        <v>400</v>
      </c>
      <c r="G865" s="4" cm="1">
        <f t="array" aca="1" ref="G865" ca="1">INDEX(Pedidos!F:F,'Pedido meta'!B865+1,1)</f>
        <v>44466.677997198996</v>
      </c>
      <c r="H865" s="4" t="str">
        <f t="shared" si="40"/>
        <v>Comer</v>
      </c>
      <c r="I865">
        <f t="shared" si="41"/>
        <v>400</v>
      </c>
    </row>
    <row r="866" spans="1:9" x14ac:dyDescent="0.25">
      <c r="A866" t="str">
        <f t="shared" ca="1" si="39"/>
        <v>INSERT INTO kom_orders_meta (pedido,meta,valor,cantidad,precio,creacion,categoria) VALUES ('32','producto','2','6','200','2021-11-26 10:33:03','Beber');</v>
      </c>
      <c r="B866" s="4">
        <v>32</v>
      </c>
      <c r="C866" s="4" t="s">
        <v>4</v>
      </c>
      <c r="D866" s="4">
        <v>2</v>
      </c>
      <c r="E866" s="4">
        <v>6</v>
      </c>
      <c r="F866" s="4">
        <v>200</v>
      </c>
      <c r="G866" s="4" cm="1">
        <f t="array" aca="1" ref="G866" ca="1">INDEX(Pedidos!F:F,'Pedido meta'!B866+1,1)</f>
        <v>44526.439621936886</v>
      </c>
      <c r="H866" s="4" t="str">
        <f t="shared" si="40"/>
        <v>Beber</v>
      </c>
      <c r="I866">
        <f t="shared" si="41"/>
        <v>1200</v>
      </c>
    </row>
    <row r="867" spans="1:9" x14ac:dyDescent="0.25">
      <c r="A867" t="str">
        <f t="shared" ca="1" si="39"/>
        <v>INSERT INTO kom_orders_meta (pedido,meta,valor,cantidad,precio,creacion,categoria) VALUES ('9','producto','6','10','400','2021-11-04 21:54:57','Comer');</v>
      </c>
      <c r="B867" s="4">
        <v>9</v>
      </c>
      <c r="C867" s="4" t="s">
        <v>4</v>
      </c>
      <c r="D867" s="4">
        <v>6</v>
      </c>
      <c r="E867" s="4">
        <v>10</v>
      </c>
      <c r="F867" s="4">
        <v>400</v>
      </c>
      <c r="G867" s="4" cm="1">
        <f t="array" aca="1" ref="G867" ca="1">INDEX(Pedidos!F:F,'Pedido meta'!B867+1,1)</f>
        <v>44504.913158914656</v>
      </c>
      <c r="H867" s="4" t="str">
        <f t="shared" si="40"/>
        <v>Comer</v>
      </c>
      <c r="I867">
        <f t="shared" si="41"/>
        <v>4000</v>
      </c>
    </row>
    <row r="868" spans="1:9" x14ac:dyDescent="0.25">
      <c r="A868" t="str">
        <f t="shared" ca="1" si="39"/>
        <v>INSERT INTO kom_orders_meta (pedido,meta,valor,cantidad,precio,creacion,categoria) VALUES ('41','producto','10','6','1000','2021-09-27 16:16:19','Paquetes');</v>
      </c>
      <c r="B868" s="4">
        <v>41</v>
      </c>
      <c r="C868" s="4" t="s">
        <v>4</v>
      </c>
      <c r="D868" s="4">
        <v>10</v>
      </c>
      <c r="E868" s="4">
        <v>6</v>
      </c>
      <c r="F868" s="4">
        <v>1000</v>
      </c>
      <c r="G868" s="4" cm="1">
        <f t="array" aca="1" ref="G868" ca="1">INDEX(Pedidos!F:F,'Pedido meta'!B868+1,1)</f>
        <v>44466.677997198996</v>
      </c>
      <c r="H868" s="4" t="str">
        <f t="shared" si="40"/>
        <v>Paquetes</v>
      </c>
      <c r="I868">
        <f t="shared" si="41"/>
        <v>6000</v>
      </c>
    </row>
    <row r="869" spans="1:9" x14ac:dyDescent="0.25">
      <c r="A869" t="str">
        <f t="shared" ca="1" si="39"/>
        <v>INSERT INTO kom_orders_meta (pedido,meta,valor,cantidad,precio,creacion,categoria) VALUES ('99','producto','4','2','123','2021-12-13 10:54:32','Beber');</v>
      </c>
      <c r="B869" s="4">
        <v>99</v>
      </c>
      <c r="C869" s="4" t="s">
        <v>4</v>
      </c>
      <c r="D869" s="4">
        <v>4</v>
      </c>
      <c r="E869" s="4">
        <v>2</v>
      </c>
      <c r="F869" s="4">
        <v>123</v>
      </c>
      <c r="G869" s="4" cm="1">
        <f t="array" aca="1" ref="G869" ca="1">INDEX(Pedidos!F:F,'Pedido meta'!B869+1,1)</f>
        <v>44543.454541079554</v>
      </c>
      <c r="H869" s="4" t="str">
        <f t="shared" si="40"/>
        <v>Beber</v>
      </c>
      <c r="I869">
        <f t="shared" si="41"/>
        <v>246</v>
      </c>
    </row>
    <row r="870" spans="1:9" x14ac:dyDescent="0.25">
      <c r="A870" t="str">
        <f t="shared" ca="1" si="39"/>
        <v>INSERT INTO kom_orders_meta (pedido,meta,valor,cantidad,precio,creacion,categoria) VALUES ('35','producto','3','4','55','2021-12-30 22:26:59','Beber');</v>
      </c>
      <c r="B870" s="4">
        <v>35</v>
      </c>
      <c r="C870" s="4" t="s">
        <v>4</v>
      </c>
      <c r="D870" s="4">
        <v>3</v>
      </c>
      <c r="E870" s="4">
        <v>4</v>
      </c>
      <c r="F870" s="4">
        <v>55</v>
      </c>
      <c r="G870" s="4" cm="1">
        <f t="array" aca="1" ref="G870" ca="1">INDEX(Pedidos!F:F,'Pedido meta'!B870+1,1)</f>
        <v>44560.93540150646</v>
      </c>
      <c r="H870" s="4" t="str">
        <f t="shared" si="40"/>
        <v>Beber</v>
      </c>
      <c r="I870">
        <f t="shared" si="41"/>
        <v>220</v>
      </c>
    </row>
    <row r="871" spans="1:9" x14ac:dyDescent="0.25">
      <c r="A871" t="str">
        <f t="shared" ca="1" si="39"/>
        <v>INSERT INTO kom_orders_meta (pedido,meta,valor,cantidad,precio,creacion,categoria) VALUES ('63','producto','7','6','90','2021-09-28 21:36:36','Beber');</v>
      </c>
      <c r="B871" s="4">
        <v>63</v>
      </c>
      <c r="C871" s="4" t="s">
        <v>4</v>
      </c>
      <c r="D871" s="4">
        <v>7</v>
      </c>
      <c r="E871" s="4">
        <v>6</v>
      </c>
      <c r="F871" s="4">
        <v>90</v>
      </c>
      <c r="G871" s="4" cm="1">
        <f t="array" aca="1" ref="G871" ca="1">INDEX(Pedidos!F:F,'Pedido meta'!B871+1,1)</f>
        <v>44467.900418576137</v>
      </c>
      <c r="H871" s="4" t="str">
        <f t="shared" si="40"/>
        <v>Beber</v>
      </c>
      <c r="I871">
        <f t="shared" si="41"/>
        <v>540</v>
      </c>
    </row>
    <row r="872" spans="1:9" x14ac:dyDescent="0.25">
      <c r="A872" t="str">
        <f t="shared" ca="1" si="39"/>
        <v>INSERT INTO kom_orders_meta (pedido,meta,valor,cantidad,precio,creacion,categoria) VALUES ('53','producto','9','9','870','2021-08-24 12:55:48','Beber');</v>
      </c>
      <c r="B872" s="4">
        <v>53</v>
      </c>
      <c r="C872" s="4" t="s">
        <v>4</v>
      </c>
      <c r="D872" s="4">
        <v>9</v>
      </c>
      <c r="E872" s="4">
        <v>9</v>
      </c>
      <c r="F872" s="4">
        <v>870</v>
      </c>
      <c r="G872" s="4" cm="1">
        <f t="array" aca="1" ref="G872" ca="1">INDEX(Pedidos!F:F,'Pedido meta'!B872+1,1)</f>
        <v>44432.538753047236</v>
      </c>
      <c r="H872" s="4" t="str">
        <f t="shared" si="40"/>
        <v>Beber</v>
      </c>
      <c r="I872">
        <f t="shared" si="41"/>
        <v>7830</v>
      </c>
    </row>
    <row r="873" spans="1:9" x14ac:dyDescent="0.25">
      <c r="A873" t="str">
        <f t="shared" ca="1" si="39"/>
        <v>INSERT INTO kom_orders_meta (pedido,meta,valor,cantidad,precio,creacion,categoria) VALUES ('62','producto','3','7','55','2021-05-26 05:17:03','Beber');</v>
      </c>
      <c r="B873" s="4">
        <v>62</v>
      </c>
      <c r="C873" s="4" t="s">
        <v>4</v>
      </c>
      <c r="D873" s="4">
        <v>3</v>
      </c>
      <c r="E873" s="4">
        <v>7</v>
      </c>
      <c r="F873" s="4">
        <v>55</v>
      </c>
      <c r="G873" s="4" cm="1">
        <f t="array" aca="1" ref="G873" ca="1">INDEX(Pedidos!F:F,'Pedido meta'!B873+1,1)</f>
        <v>44342.22017668144</v>
      </c>
      <c r="H873" s="4" t="str">
        <f t="shared" si="40"/>
        <v>Beber</v>
      </c>
      <c r="I873">
        <f t="shared" si="41"/>
        <v>385</v>
      </c>
    </row>
    <row r="874" spans="1:9" x14ac:dyDescent="0.25">
      <c r="A874" t="str">
        <f t="shared" ca="1" si="39"/>
        <v>INSERT INTO kom_orders_meta (pedido,meta,valor,cantidad,precio,creacion,categoria) VALUES ('77','producto','7','9','90','2021-05-31 05:08:15','Beber');</v>
      </c>
      <c r="B874" s="4">
        <v>77</v>
      </c>
      <c r="C874" s="4" t="s">
        <v>4</v>
      </c>
      <c r="D874" s="4">
        <v>7</v>
      </c>
      <c r="E874" s="4">
        <v>9</v>
      </c>
      <c r="F874" s="4">
        <v>90</v>
      </c>
      <c r="G874" s="4" cm="1">
        <f t="array" aca="1" ref="G874" ca="1">INDEX(Pedidos!F:F,'Pedido meta'!B874+1,1)</f>
        <v>44347.21405955909</v>
      </c>
      <c r="H874" s="4" t="str">
        <f t="shared" si="40"/>
        <v>Beber</v>
      </c>
      <c r="I874">
        <f t="shared" si="41"/>
        <v>810</v>
      </c>
    </row>
    <row r="875" spans="1:9" x14ac:dyDescent="0.25">
      <c r="A875" t="str">
        <f t="shared" ca="1" si="39"/>
        <v>INSERT INTO kom_orders_meta (pedido,meta,valor,cantidad,precio,creacion,categoria) VALUES ('45','producto','1','6','23.31','2021-05-23 10:02:51','Comer');</v>
      </c>
      <c r="B875" s="4">
        <v>45</v>
      </c>
      <c r="C875" s="4" t="s">
        <v>4</v>
      </c>
      <c r="D875" s="4">
        <v>1</v>
      </c>
      <c r="E875" s="4">
        <v>6</v>
      </c>
      <c r="F875" s="4">
        <v>23.31</v>
      </c>
      <c r="G875" s="4" cm="1">
        <f t="array" aca="1" ref="G875" ca="1">INDEX(Pedidos!F:F,'Pedido meta'!B875+1,1)</f>
        <v>44339.418645137579</v>
      </c>
      <c r="H875" s="4" t="str">
        <f t="shared" si="40"/>
        <v>Comer</v>
      </c>
      <c r="I875">
        <f t="shared" si="41"/>
        <v>139.85999999999999</v>
      </c>
    </row>
    <row r="876" spans="1:9" x14ac:dyDescent="0.25">
      <c r="A876" t="str">
        <f t="shared" ca="1" si="39"/>
        <v>INSERT INTO kom_orders_meta (pedido,meta,valor,cantidad,precio,creacion,categoria) VALUES ('3','producto','6','11','400','2021-07-14 03:35:05','Comer');</v>
      </c>
      <c r="B876" s="4">
        <v>3</v>
      </c>
      <c r="C876" s="4" t="s">
        <v>4</v>
      </c>
      <c r="D876" s="4">
        <v>6</v>
      </c>
      <c r="E876" s="4">
        <v>11</v>
      </c>
      <c r="F876" s="4">
        <v>400</v>
      </c>
      <c r="G876" s="4" cm="1">
        <f t="array" aca="1" ref="G876" ca="1">INDEX(Pedidos!F:F,'Pedido meta'!B876+1,1)</f>
        <v>44391.149362297394</v>
      </c>
      <c r="H876" s="4" t="str">
        <f t="shared" si="40"/>
        <v>Comer</v>
      </c>
      <c r="I876">
        <f t="shared" si="41"/>
        <v>4400</v>
      </c>
    </row>
    <row r="877" spans="1:9" x14ac:dyDescent="0.25">
      <c r="A877" t="str">
        <f t="shared" ca="1" si="39"/>
        <v>INSERT INTO kom_orders_meta (pedido,meta,valor,cantidad,precio,creacion,categoria) VALUES ('18','producto','9','8','870','2021-08-12 05:10:47','Beber');</v>
      </c>
      <c r="B877" s="4">
        <v>18</v>
      </c>
      <c r="C877" s="4" t="s">
        <v>4</v>
      </c>
      <c r="D877" s="4">
        <v>9</v>
      </c>
      <c r="E877" s="4">
        <v>8</v>
      </c>
      <c r="F877" s="4">
        <v>870</v>
      </c>
      <c r="G877" s="4" cm="1">
        <f t="array" aca="1" ref="G877" ca="1">INDEX(Pedidos!F:F,'Pedido meta'!B877+1,1)</f>
        <v>44420.215825397332</v>
      </c>
      <c r="H877" s="4" t="str">
        <f t="shared" si="40"/>
        <v>Beber</v>
      </c>
      <c r="I877">
        <f t="shared" si="41"/>
        <v>6960</v>
      </c>
    </row>
    <row r="878" spans="1:9" x14ac:dyDescent="0.25">
      <c r="A878" t="str">
        <f t="shared" ca="1" si="39"/>
        <v>INSERT INTO kom_orders_meta (pedido,meta,valor,cantidad,precio,creacion,categoria) VALUES ('49','producto','3','10','55','2022-01-27 05:12:25','Beber');</v>
      </c>
      <c r="B878" s="4">
        <v>49</v>
      </c>
      <c r="C878" s="4" t="s">
        <v>4</v>
      </c>
      <c r="D878" s="4">
        <v>3</v>
      </c>
      <c r="E878" s="4">
        <v>10</v>
      </c>
      <c r="F878" s="4">
        <v>55</v>
      </c>
      <c r="G878" s="4" cm="1">
        <f t="array" aca="1" ref="G878" ca="1">INDEX(Pedidos!F:F,'Pedido meta'!B878+1,1)</f>
        <v>44588.216955701653</v>
      </c>
      <c r="H878" s="4" t="str">
        <f t="shared" si="40"/>
        <v>Beber</v>
      </c>
      <c r="I878">
        <f t="shared" si="41"/>
        <v>550</v>
      </c>
    </row>
    <row r="879" spans="1:9" x14ac:dyDescent="0.25">
      <c r="A879" t="str">
        <f t="shared" ca="1" si="39"/>
        <v>INSERT INTO kom_orders_meta (pedido,meta,valor,cantidad,precio,creacion,categoria) VALUES ('96','producto','9','9','870','2021-11-27 19:52:53','Beber');</v>
      </c>
      <c r="B879" s="4">
        <v>96</v>
      </c>
      <c r="C879" s="4" t="s">
        <v>4</v>
      </c>
      <c r="D879" s="4">
        <v>9</v>
      </c>
      <c r="E879" s="4">
        <v>9</v>
      </c>
      <c r="F879" s="4">
        <v>870</v>
      </c>
      <c r="G879" s="4" cm="1">
        <f t="array" aca="1" ref="G879" ca="1">INDEX(Pedidos!F:F,'Pedido meta'!B879+1,1)</f>
        <v>44527.828393503383</v>
      </c>
      <c r="H879" s="4" t="str">
        <f t="shared" si="40"/>
        <v>Beber</v>
      </c>
      <c r="I879">
        <f t="shared" si="41"/>
        <v>7830</v>
      </c>
    </row>
    <row r="880" spans="1:9" x14ac:dyDescent="0.25">
      <c r="A880" t="str">
        <f t="shared" ca="1" si="39"/>
        <v>INSERT INTO kom_orders_meta (pedido,meta,valor,cantidad,precio,creacion,categoria) VALUES ('2','producto','1','1','23.31','2021-07-25 07:25:51','Comer');</v>
      </c>
      <c r="B880" s="4">
        <v>2</v>
      </c>
      <c r="C880" s="4" t="s">
        <v>4</v>
      </c>
      <c r="D880" s="4">
        <v>1</v>
      </c>
      <c r="E880" s="4">
        <v>1</v>
      </c>
      <c r="F880" s="4">
        <v>23.31</v>
      </c>
      <c r="G880" s="4" cm="1">
        <f t="array" aca="1" ref="G880" ca="1">INDEX(Pedidos!F:F,'Pedido meta'!B880+1,1)</f>
        <v>44402.309616822786</v>
      </c>
      <c r="H880" s="4" t="str">
        <f t="shared" si="40"/>
        <v>Comer</v>
      </c>
      <c r="I880">
        <f t="shared" si="41"/>
        <v>23.31</v>
      </c>
    </row>
    <row r="881" spans="1:9" x14ac:dyDescent="0.25">
      <c r="A881" t="str">
        <f t="shared" ca="1" si="39"/>
        <v>INSERT INTO kom_orders_meta (pedido,meta,valor,cantidad,precio,creacion,categoria) VALUES ('26','producto','10','9','1000','2021-09-24 17:02:54','Paquetes');</v>
      </c>
      <c r="B881" s="4">
        <v>26</v>
      </c>
      <c r="C881" s="4" t="s">
        <v>4</v>
      </c>
      <c r="D881" s="4">
        <v>10</v>
      </c>
      <c r="E881" s="4">
        <v>9</v>
      </c>
      <c r="F881" s="4">
        <v>1000</v>
      </c>
      <c r="G881" s="4" cm="1">
        <f t="array" aca="1" ref="G881" ca="1">INDEX(Pedidos!F:F,'Pedido meta'!B881+1,1)</f>
        <v>44463.710352594346</v>
      </c>
      <c r="H881" s="4" t="str">
        <f t="shared" si="40"/>
        <v>Paquetes</v>
      </c>
      <c r="I881">
        <f t="shared" si="41"/>
        <v>9000</v>
      </c>
    </row>
    <row r="882" spans="1:9" x14ac:dyDescent="0.25">
      <c r="A882" t="str">
        <f t="shared" ca="1" si="39"/>
        <v>INSERT INTO kom_orders_meta (pedido,meta,valor,cantidad,precio,creacion,categoria) VALUES ('90','producto','8','2','75','2021-11-17 14:31:09','Beber');</v>
      </c>
      <c r="B882" s="4">
        <v>90</v>
      </c>
      <c r="C882" s="4" t="s">
        <v>4</v>
      </c>
      <c r="D882" s="4">
        <v>8</v>
      </c>
      <c r="E882" s="4">
        <v>2</v>
      </c>
      <c r="F882" s="4">
        <v>75</v>
      </c>
      <c r="G882" s="4" cm="1">
        <f t="array" aca="1" ref="G882" ca="1">INDEX(Pedidos!F:F,'Pedido meta'!B882+1,1)</f>
        <v>44517.604962516132</v>
      </c>
      <c r="H882" s="4" t="str">
        <f t="shared" si="40"/>
        <v>Beber</v>
      </c>
      <c r="I882">
        <f t="shared" si="41"/>
        <v>150</v>
      </c>
    </row>
    <row r="883" spans="1:9" x14ac:dyDescent="0.25">
      <c r="A883" t="str">
        <f t="shared" ca="1" si="39"/>
        <v>INSERT INTO kom_orders_meta (pedido,meta,valor,cantidad,precio,creacion,categoria) VALUES ('82','producto','9','3','870','2021-11-11 02:06:36','Beber');</v>
      </c>
      <c r="B883" s="4">
        <v>82</v>
      </c>
      <c r="C883" s="4" t="s">
        <v>4</v>
      </c>
      <c r="D883" s="4">
        <v>9</v>
      </c>
      <c r="E883" s="4">
        <v>3</v>
      </c>
      <c r="F883" s="4">
        <v>870</v>
      </c>
      <c r="G883" s="4" cm="1">
        <f t="array" aca="1" ref="G883" ca="1">INDEX(Pedidos!F:F,'Pedido meta'!B883+1,1)</f>
        <v>44511.087915215991</v>
      </c>
      <c r="H883" s="4" t="str">
        <f t="shared" si="40"/>
        <v>Beber</v>
      </c>
      <c r="I883">
        <f t="shared" si="41"/>
        <v>2610</v>
      </c>
    </row>
    <row r="884" spans="1:9" x14ac:dyDescent="0.25">
      <c r="A884" t="str">
        <f t="shared" ca="1" si="39"/>
        <v>INSERT INTO kom_orders_meta (pedido,meta,valor,cantidad,precio,creacion,categoria) VALUES ('85','producto','1','6','23.31','2021-10-02 16:06:07','Comer');</v>
      </c>
      <c r="B884" s="4">
        <v>85</v>
      </c>
      <c r="C884" s="4" t="s">
        <v>4</v>
      </c>
      <c r="D884" s="4">
        <v>1</v>
      </c>
      <c r="E884" s="4">
        <v>6</v>
      </c>
      <c r="F884" s="4">
        <v>23.31</v>
      </c>
      <c r="G884" s="4" cm="1">
        <f t="array" aca="1" ref="G884" ca="1">INDEX(Pedidos!F:F,'Pedido meta'!B884+1,1)</f>
        <v>44471.670912130605</v>
      </c>
      <c r="H884" s="4" t="str">
        <f t="shared" si="40"/>
        <v>Comer</v>
      </c>
      <c r="I884">
        <f t="shared" si="41"/>
        <v>139.85999999999999</v>
      </c>
    </row>
    <row r="885" spans="1:9" x14ac:dyDescent="0.25">
      <c r="A885" t="str">
        <f t="shared" ca="1" si="39"/>
        <v>INSERT INTO kom_orders_meta (pedido,meta,valor,cantidad,precio,creacion,categoria) VALUES ('61','producto','7','12','90','2021-08-14 21:04:03','Beber');</v>
      </c>
      <c r="B885" s="4">
        <v>61</v>
      </c>
      <c r="C885" s="4" t="s">
        <v>4</v>
      </c>
      <c r="D885" s="4">
        <v>7</v>
      </c>
      <c r="E885" s="4">
        <v>12</v>
      </c>
      <c r="F885" s="4">
        <v>90</v>
      </c>
      <c r="G885" s="4" cm="1">
        <f t="array" aca="1" ref="G885" ca="1">INDEX(Pedidos!F:F,'Pedido meta'!B885+1,1)</f>
        <v>44422.877807911107</v>
      </c>
      <c r="H885" s="4" t="str">
        <f t="shared" si="40"/>
        <v>Beber</v>
      </c>
      <c r="I885">
        <f t="shared" si="41"/>
        <v>1080</v>
      </c>
    </row>
    <row r="886" spans="1:9" x14ac:dyDescent="0.25">
      <c r="A886" t="str">
        <f t="shared" ca="1" si="39"/>
        <v>INSERT INTO kom_orders_meta (pedido,meta,valor,cantidad,precio,creacion,categoria) VALUES ('24','producto','1','9','23.31','2021-06-22 16:23:04','Comer');</v>
      </c>
      <c r="B886" s="4">
        <v>24</v>
      </c>
      <c r="C886" s="4" t="s">
        <v>4</v>
      </c>
      <c r="D886" s="4">
        <v>1</v>
      </c>
      <c r="E886" s="4">
        <v>9</v>
      </c>
      <c r="F886" s="4">
        <v>23.31</v>
      </c>
      <c r="G886" s="4" cm="1">
        <f t="array" aca="1" ref="G886" ca="1">INDEX(Pedidos!F:F,'Pedido meta'!B886+1,1)</f>
        <v>44369.682682529441</v>
      </c>
      <c r="H886" s="4" t="str">
        <f t="shared" si="40"/>
        <v>Comer</v>
      </c>
      <c r="I886">
        <f t="shared" si="41"/>
        <v>209.79</v>
      </c>
    </row>
    <row r="887" spans="1:9" x14ac:dyDescent="0.25">
      <c r="A887" t="str">
        <f t="shared" ca="1" si="39"/>
        <v>INSERT INTO kom_orders_meta (pedido,meta,valor,cantidad,precio,creacion,categoria) VALUES ('76','producto','5','12','100','2021-08-10 23:33:51','Paquetes');</v>
      </c>
      <c r="B887" s="4">
        <v>76</v>
      </c>
      <c r="C887" s="4" t="s">
        <v>4</v>
      </c>
      <c r="D887" s="4">
        <v>5</v>
      </c>
      <c r="E887" s="4">
        <v>12</v>
      </c>
      <c r="F887" s="4">
        <v>100</v>
      </c>
      <c r="G887" s="4" cm="1">
        <f t="array" aca="1" ref="G887" ca="1">INDEX(Pedidos!F:F,'Pedido meta'!B887+1,1)</f>
        <v>44418.981842384026</v>
      </c>
      <c r="H887" s="4" t="str">
        <f t="shared" si="40"/>
        <v>Paquetes</v>
      </c>
      <c r="I887">
        <f t="shared" si="41"/>
        <v>1200</v>
      </c>
    </row>
    <row r="888" spans="1:9" x14ac:dyDescent="0.25">
      <c r="A888" t="str">
        <f t="shared" ca="1" si="39"/>
        <v>INSERT INTO kom_orders_meta (pedido,meta,valor,cantidad,precio,creacion,categoria) VALUES ('52','producto','6','2','400','2021-10-27 07:51:53','Comer');</v>
      </c>
      <c r="B888" s="4">
        <v>52</v>
      </c>
      <c r="C888" s="4" t="s">
        <v>4</v>
      </c>
      <c r="D888" s="4">
        <v>6</v>
      </c>
      <c r="E888" s="4">
        <v>2</v>
      </c>
      <c r="F888" s="4">
        <v>400</v>
      </c>
      <c r="G888" s="4" cm="1">
        <f t="array" aca="1" ref="G888" ca="1">INDEX(Pedidos!F:F,'Pedido meta'!B888+1,1)</f>
        <v>44496.327696413566</v>
      </c>
      <c r="H888" s="4" t="str">
        <f t="shared" si="40"/>
        <v>Comer</v>
      </c>
      <c r="I888">
        <f t="shared" si="41"/>
        <v>800</v>
      </c>
    </row>
    <row r="889" spans="1:9" x14ac:dyDescent="0.25">
      <c r="A889" t="str">
        <f t="shared" ca="1" si="39"/>
        <v>INSERT INTO kom_orders_meta (pedido,meta,valor,cantidad,precio,creacion,categoria) VALUES ('6','producto','10','9','1000','2021-06-24 22:34:46','Paquetes');</v>
      </c>
      <c r="B889" s="4">
        <v>6</v>
      </c>
      <c r="C889" s="4" t="s">
        <v>4</v>
      </c>
      <c r="D889" s="4">
        <v>10</v>
      </c>
      <c r="E889" s="4">
        <v>9</v>
      </c>
      <c r="F889" s="4">
        <v>1000</v>
      </c>
      <c r="G889" s="4" cm="1">
        <f t="array" aca="1" ref="G889" ca="1">INDEX(Pedidos!F:F,'Pedido meta'!B889+1,1)</f>
        <v>44371.940806344981</v>
      </c>
      <c r="H889" s="4" t="str">
        <f t="shared" si="40"/>
        <v>Paquetes</v>
      </c>
      <c r="I889">
        <f t="shared" si="41"/>
        <v>9000</v>
      </c>
    </row>
    <row r="890" spans="1:9" x14ac:dyDescent="0.25">
      <c r="A890" t="str">
        <f t="shared" ca="1" si="39"/>
        <v>INSERT INTO kom_orders_meta (pedido,meta,valor,cantidad,precio,creacion,categoria) VALUES ('5','producto','5','4','100','2021-11-21 01:55:07','Paquetes');</v>
      </c>
      <c r="B890" s="4">
        <v>5</v>
      </c>
      <c r="C890" s="4" t="s">
        <v>4</v>
      </c>
      <c r="D890" s="4">
        <v>5</v>
      </c>
      <c r="E890" s="4">
        <v>4</v>
      </c>
      <c r="F890" s="4">
        <v>100</v>
      </c>
      <c r="G890" s="4" cm="1">
        <f t="array" aca="1" ref="G890" ca="1">INDEX(Pedidos!F:F,'Pedido meta'!B890+1,1)</f>
        <v>44521.079940031748</v>
      </c>
      <c r="H890" s="4" t="str">
        <f t="shared" si="40"/>
        <v>Paquetes</v>
      </c>
      <c r="I890">
        <f t="shared" si="41"/>
        <v>400</v>
      </c>
    </row>
    <row r="891" spans="1:9" x14ac:dyDescent="0.25">
      <c r="A891" t="str">
        <f t="shared" ca="1" si="39"/>
        <v>INSERT INTO kom_orders_meta (pedido,meta,valor,cantidad,precio,creacion,categoria) VALUES ('45','producto','8','12','75','2021-05-23 10:02:51','Beber');</v>
      </c>
      <c r="B891" s="4">
        <v>45</v>
      </c>
      <c r="C891" s="4" t="s">
        <v>4</v>
      </c>
      <c r="D891" s="4">
        <v>8</v>
      </c>
      <c r="E891" s="4">
        <v>12</v>
      </c>
      <c r="F891" s="4">
        <v>75</v>
      </c>
      <c r="G891" s="4" cm="1">
        <f t="array" aca="1" ref="G891" ca="1">INDEX(Pedidos!F:F,'Pedido meta'!B891+1,1)</f>
        <v>44339.418645137579</v>
      </c>
      <c r="H891" s="4" t="str">
        <f t="shared" si="40"/>
        <v>Beber</v>
      </c>
      <c r="I891">
        <f t="shared" si="41"/>
        <v>900</v>
      </c>
    </row>
    <row r="892" spans="1:9" x14ac:dyDescent="0.25">
      <c r="A892" t="str">
        <f t="shared" ca="1" si="39"/>
        <v>INSERT INTO kom_orders_meta (pedido,meta,valor,cantidad,precio,creacion,categoria) VALUES ('81','producto','1','8','23.31','2021-11-17 16:13:50','Comer');</v>
      </c>
      <c r="B892" s="4">
        <v>81</v>
      </c>
      <c r="C892" s="4" t="s">
        <v>4</v>
      </c>
      <c r="D892" s="4">
        <v>1</v>
      </c>
      <c r="E892" s="4">
        <v>8</v>
      </c>
      <c r="F892" s="4">
        <v>23.31</v>
      </c>
      <c r="G892" s="4" cm="1">
        <f t="array" aca="1" ref="G892" ca="1">INDEX(Pedidos!F:F,'Pedido meta'!B892+1,1)</f>
        <v>44517.676269175281</v>
      </c>
      <c r="H892" s="4" t="str">
        <f t="shared" si="40"/>
        <v>Comer</v>
      </c>
      <c r="I892">
        <f t="shared" si="41"/>
        <v>186.48</v>
      </c>
    </row>
    <row r="893" spans="1:9" x14ac:dyDescent="0.25">
      <c r="A893" t="str">
        <f t="shared" ca="1" si="39"/>
        <v>INSERT INTO kom_orders_meta (pedido,meta,valor,cantidad,precio,creacion,categoria) VALUES ('84','producto','2','11','200','2021-12-16 04:50:52','Beber');</v>
      </c>
      <c r="B893" s="4">
        <v>84</v>
      </c>
      <c r="C893" s="4" t="s">
        <v>4</v>
      </c>
      <c r="D893" s="4">
        <v>2</v>
      </c>
      <c r="E893" s="4">
        <v>11</v>
      </c>
      <c r="F893" s="4">
        <v>200</v>
      </c>
      <c r="G893" s="4" cm="1">
        <f t="array" aca="1" ref="G893" ca="1">INDEX(Pedidos!F:F,'Pedido meta'!B893+1,1)</f>
        <v>44546.201985864114</v>
      </c>
      <c r="H893" s="4" t="str">
        <f t="shared" si="40"/>
        <v>Beber</v>
      </c>
      <c r="I893">
        <f t="shared" si="41"/>
        <v>2200</v>
      </c>
    </row>
    <row r="894" spans="1:9" x14ac:dyDescent="0.25">
      <c r="A894" t="str">
        <f t="shared" ca="1" si="39"/>
        <v>INSERT INTO kom_orders_meta (pedido,meta,valor,cantidad,precio,creacion,categoria) VALUES ('29','producto','2','6','200','2021-06-19 04:08:29','Beber');</v>
      </c>
      <c r="B894" s="4">
        <v>29</v>
      </c>
      <c r="C894" s="4" t="s">
        <v>4</v>
      </c>
      <c r="D894" s="4">
        <v>2</v>
      </c>
      <c r="E894" s="4">
        <v>6</v>
      </c>
      <c r="F894" s="4">
        <v>200</v>
      </c>
      <c r="G894" s="4" cm="1">
        <f t="array" aca="1" ref="G894" ca="1">INDEX(Pedidos!F:F,'Pedido meta'!B894+1,1)</f>
        <v>44366.172555876656</v>
      </c>
      <c r="H894" s="4" t="str">
        <f t="shared" si="40"/>
        <v>Beber</v>
      </c>
      <c r="I894">
        <f t="shared" si="41"/>
        <v>1200</v>
      </c>
    </row>
    <row r="895" spans="1:9" x14ac:dyDescent="0.25">
      <c r="A895" t="str">
        <f t="shared" ca="1" si="39"/>
        <v>INSERT INTO kom_orders_meta (pedido,meta,valor,cantidad,precio,creacion,categoria) VALUES ('25','producto','10','8','1000','2021-12-07 02:10:19','Paquetes');</v>
      </c>
      <c r="B895" s="4">
        <v>25</v>
      </c>
      <c r="C895" s="4" t="s">
        <v>4</v>
      </c>
      <c r="D895" s="4">
        <v>10</v>
      </c>
      <c r="E895" s="4">
        <v>8</v>
      </c>
      <c r="F895" s="4">
        <v>1000</v>
      </c>
      <c r="G895" s="4" cm="1">
        <f t="array" aca="1" ref="G895" ca="1">INDEX(Pedidos!F:F,'Pedido meta'!B895+1,1)</f>
        <v>44537.090500421342</v>
      </c>
      <c r="H895" s="4" t="str">
        <f t="shared" si="40"/>
        <v>Paquetes</v>
      </c>
      <c r="I895">
        <f t="shared" si="41"/>
        <v>8000</v>
      </c>
    </row>
    <row r="896" spans="1:9" x14ac:dyDescent="0.25">
      <c r="A896" t="str">
        <f t="shared" ca="1" si="39"/>
        <v>INSERT INTO kom_orders_meta (pedido,meta,valor,cantidad,precio,creacion,categoria) VALUES ('12','producto','10','6','1000','2021-08-02 22:21:31','Paquetes');</v>
      </c>
      <c r="B896" s="4">
        <v>12</v>
      </c>
      <c r="C896" s="4" t="s">
        <v>4</v>
      </c>
      <c r="D896" s="4">
        <v>10</v>
      </c>
      <c r="E896" s="4">
        <v>6</v>
      </c>
      <c r="F896" s="4">
        <v>1000</v>
      </c>
      <c r="G896" s="4" cm="1">
        <f t="array" aca="1" ref="G896" ca="1">INDEX(Pedidos!F:F,'Pedido meta'!B896+1,1)</f>
        <v>44410.931609069543</v>
      </c>
      <c r="H896" s="4" t="str">
        <f t="shared" si="40"/>
        <v>Paquetes</v>
      </c>
      <c r="I896">
        <f t="shared" si="41"/>
        <v>6000</v>
      </c>
    </row>
    <row r="897" spans="1:9" x14ac:dyDescent="0.25">
      <c r="A897" t="str">
        <f t="shared" ca="1" si="39"/>
        <v>INSERT INTO kom_orders_meta (pedido,meta,valor,cantidad,precio,creacion,categoria) VALUES ('56','producto','6','7','400','2021-05-19 08:56:25','Comer');</v>
      </c>
      <c r="B897" s="4">
        <v>56</v>
      </c>
      <c r="C897" s="4" t="s">
        <v>4</v>
      </c>
      <c r="D897" s="4">
        <v>6</v>
      </c>
      <c r="E897" s="4">
        <v>7</v>
      </c>
      <c r="F897" s="4">
        <v>400</v>
      </c>
      <c r="G897" s="4" cm="1">
        <f t="array" aca="1" ref="G897" ca="1">INDEX(Pedidos!F:F,'Pedido meta'!B897+1,1)</f>
        <v>44335.372514270377</v>
      </c>
      <c r="H897" s="4" t="str">
        <f t="shared" si="40"/>
        <v>Comer</v>
      </c>
      <c r="I897">
        <f t="shared" si="41"/>
        <v>2800</v>
      </c>
    </row>
    <row r="898" spans="1:9" x14ac:dyDescent="0.25">
      <c r="A898" t="str">
        <f t="shared" ca="1" si="39"/>
        <v>INSERT INTO kom_orders_meta (pedido,meta,valor,cantidad,precio,creacion,categoria) VALUES ('66','producto','9','6','870','2021-12-18 09:48:14','Beber');</v>
      </c>
      <c r="B898" s="4">
        <v>66</v>
      </c>
      <c r="C898" s="4" t="s">
        <v>4</v>
      </c>
      <c r="D898" s="4">
        <v>9</v>
      </c>
      <c r="E898" s="4">
        <v>6</v>
      </c>
      <c r="F898" s="4">
        <v>870</v>
      </c>
      <c r="G898" s="4" cm="1">
        <f t="array" aca="1" ref="G898" ca="1">INDEX(Pedidos!F:F,'Pedido meta'!B898+1,1)</f>
        <v>44548.408497989534</v>
      </c>
      <c r="H898" s="4" t="str">
        <f t="shared" si="40"/>
        <v>Beber</v>
      </c>
      <c r="I898">
        <f t="shared" si="41"/>
        <v>5220</v>
      </c>
    </row>
    <row r="899" spans="1:9" x14ac:dyDescent="0.25">
      <c r="A899" t="str">
        <f t="shared" ref="A899:A962" ca="1" si="42">"INSERT INTO "&amp;A$1&amp;" ("&amp;IF(B899="","",B$1)&amp;IF(C899="","",","&amp;C$1)&amp;IF(D899="","",","&amp;D$1)&amp;IF(E899="","",","&amp;E$1)&amp;IF(F899="","",","&amp;F$1)&amp;IF(G899="","",","&amp;G$1)&amp;IF(H899="","",","&amp;H$1)&amp;") VALUES ("&amp;IF(B899="","","'"&amp;B899&amp;"'")&amp;IF(C899="","",",'"&amp;C899&amp;"'")&amp;IF(D899="","",",'"&amp;D899&amp;"'")&amp;IF(E899="","",",'"&amp;E899&amp;"'")&amp;IF(F899="","",",'"&amp;F899&amp;"'")&amp;IF(G899="","",",'"&amp;TEXT(G899,"aaaa-mm-dd hh:mm:ss")&amp;"'")&amp;IF(H899="","",",'"&amp;H899&amp;"'")&amp;");"</f>
        <v>INSERT INTO kom_orders_meta (pedido,meta,valor,cantidad,precio,creacion,categoria) VALUES ('89','producto','9','1','870','2021-06-27 18:32:08','Beber');</v>
      </c>
      <c r="B899" s="4">
        <v>89</v>
      </c>
      <c r="C899" s="4" t="s">
        <v>4</v>
      </c>
      <c r="D899" s="4">
        <v>9</v>
      </c>
      <c r="E899" s="4">
        <v>1</v>
      </c>
      <c r="F899" s="4">
        <v>870</v>
      </c>
      <c r="G899" s="4" cm="1">
        <f t="array" aca="1" ref="G899" ca="1">INDEX(Pedidos!F:F,'Pedido meta'!B899+1,1)</f>
        <v>44374.772317076495</v>
      </c>
      <c r="H899" s="4" t="str">
        <f t="shared" ref="H899:H962" si="43">VLOOKUP(D899,$K$2:$M$11,3,FALSE)</f>
        <v>Beber</v>
      </c>
      <c r="I899">
        <f t="shared" ref="I899:I962" si="44">E899*F899</f>
        <v>870</v>
      </c>
    </row>
    <row r="900" spans="1:9" x14ac:dyDescent="0.25">
      <c r="A900" t="str">
        <f t="shared" ca="1" si="42"/>
        <v>INSERT INTO kom_orders_meta (pedido,meta,valor,cantidad,precio,creacion,categoria) VALUES ('18','producto','3','2','55','2021-08-12 05:10:47','Beber');</v>
      </c>
      <c r="B900" s="4">
        <v>18</v>
      </c>
      <c r="C900" s="4" t="s">
        <v>4</v>
      </c>
      <c r="D900" s="4">
        <v>3</v>
      </c>
      <c r="E900" s="4">
        <v>2</v>
      </c>
      <c r="F900" s="4">
        <v>55</v>
      </c>
      <c r="G900" s="4" cm="1">
        <f t="array" aca="1" ref="G900" ca="1">INDEX(Pedidos!F:F,'Pedido meta'!B900+1,1)</f>
        <v>44420.215825397332</v>
      </c>
      <c r="H900" s="4" t="str">
        <f t="shared" si="43"/>
        <v>Beber</v>
      </c>
      <c r="I900">
        <f t="shared" si="44"/>
        <v>110</v>
      </c>
    </row>
    <row r="901" spans="1:9" x14ac:dyDescent="0.25">
      <c r="A901" t="str">
        <f t="shared" ca="1" si="42"/>
        <v>INSERT INTO kom_orders_meta (pedido,meta,valor,cantidad,precio,creacion,categoria) VALUES ('63','producto','9','10','870','2021-09-28 21:36:36','Beber');</v>
      </c>
      <c r="B901" s="4">
        <v>63</v>
      </c>
      <c r="C901" s="4" t="s">
        <v>4</v>
      </c>
      <c r="D901" s="4">
        <v>9</v>
      </c>
      <c r="E901" s="4">
        <v>10</v>
      </c>
      <c r="F901" s="4">
        <v>870</v>
      </c>
      <c r="G901" s="4" cm="1">
        <f t="array" aca="1" ref="G901" ca="1">INDEX(Pedidos!F:F,'Pedido meta'!B901+1,1)</f>
        <v>44467.900418576137</v>
      </c>
      <c r="H901" s="4" t="str">
        <f t="shared" si="43"/>
        <v>Beber</v>
      </c>
      <c r="I901">
        <f t="shared" si="44"/>
        <v>8700</v>
      </c>
    </row>
    <row r="902" spans="1:9" x14ac:dyDescent="0.25">
      <c r="A902" t="str">
        <f t="shared" ca="1" si="42"/>
        <v>INSERT INTO kom_orders_meta (pedido,meta,valor,cantidad,precio,creacion,categoria) VALUES ('73','producto','5','12','100','2021-05-22 10:22:08','Paquetes');</v>
      </c>
      <c r="B902" s="4">
        <v>73</v>
      </c>
      <c r="C902" s="4" t="s">
        <v>4</v>
      </c>
      <c r="D902" s="4">
        <v>5</v>
      </c>
      <c r="E902" s="4">
        <v>12</v>
      </c>
      <c r="F902" s="4">
        <v>100</v>
      </c>
      <c r="G902" s="4" cm="1">
        <f t="array" aca="1" ref="G902" ca="1">INDEX(Pedidos!F:F,'Pedido meta'!B902+1,1)</f>
        <v>44338.432042237211</v>
      </c>
      <c r="H902" s="4" t="str">
        <f t="shared" si="43"/>
        <v>Paquetes</v>
      </c>
      <c r="I902">
        <f t="shared" si="44"/>
        <v>1200</v>
      </c>
    </row>
    <row r="903" spans="1:9" x14ac:dyDescent="0.25">
      <c r="A903" t="str">
        <f t="shared" ca="1" si="42"/>
        <v>INSERT INTO kom_orders_meta (pedido,meta,valor,cantidad,precio,creacion,categoria) VALUES ('34','producto','4','1','123','2022-01-02 04:19:36','Beber');</v>
      </c>
      <c r="B903" s="4">
        <v>34</v>
      </c>
      <c r="C903" s="4" t="s">
        <v>4</v>
      </c>
      <c r="D903" s="4">
        <v>4</v>
      </c>
      <c r="E903" s="4">
        <v>1</v>
      </c>
      <c r="F903" s="4">
        <v>123</v>
      </c>
      <c r="G903" s="4" cm="1">
        <f t="array" aca="1" ref="G903" ca="1">INDEX(Pedidos!F:F,'Pedido meta'!B903+1,1)</f>
        <v>44563.180278569329</v>
      </c>
      <c r="H903" s="4" t="str">
        <f t="shared" si="43"/>
        <v>Beber</v>
      </c>
      <c r="I903">
        <f t="shared" si="44"/>
        <v>123</v>
      </c>
    </row>
    <row r="904" spans="1:9" x14ac:dyDescent="0.25">
      <c r="A904" t="str">
        <f t="shared" ca="1" si="42"/>
        <v>INSERT INTO kom_orders_meta (pedido,meta,valor,cantidad,precio,creacion,categoria) VALUES ('26','producto','3','3','55','2021-09-24 17:02:54','Beber');</v>
      </c>
      <c r="B904" s="4">
        <v>26</v>
      </c>
      <c r="C904" s="4" t="s">
        <v>4</v>
      </c>
      <c r="D904" s="4">
        <v>3</v>
      </c>
      <c r="E904" s="4">
        <v>3</v>
      </c>
      <c r="F904" s="4">
        <v>55</v>
      </c>
      <c r="G904" s="4" cm="1">
        <f t="array" aca="1" ref="G904" ca="1">INDEX(Pedidos!F:F,'Pedido meta'!B904+1,1)</f>
        <v>44463.710352594346</v>
      </c>
      <c r="H904" s="4" t="str">
        <f t="shared" si="43"/>
        <v>Beber</v>
      </c>
      <c r="I904">
        <f t="shared" si="44"/>
        <v>165</v>
      </c>
    </row>
    <row r="905" spans="1:9" x14ac:dyDescent="0.25">
      <c r="A905" t="str">
        <f t="shared" ca="1" si="42"/>
        <v>INSERT INTO kom_orders_meta (pedido,meta,valor,cantidad,precio,creacion,categoria) VALUES ('95','producto','8','5','75','2021-08-15 21:59:06','Beber');</v>
      </c>
      <c r="B905" s="4">
        <v>95</v>
      </c>
      <c r="C905" s="4" t="s">
        <v>4</v>
      </c>
      <c r="D905" s="4">
        <v>8</v>
      </c>
      <c r="E905" s="4">
        <v>5</v>
      </c>
      <c r="F905" s="4">
        <v>75</v>
      </c>
      <c r="G905" s="4" cm="1">
        <f t="array" aca="1" ref="G905" ca="1">INDEX(Pedidos!F:F,'Pedido meta'!B905+1,1)</f>
        <v>44423.91604698445</v>
      </c>
      <c r="H905" s="4" t="str">
        <f t="shared" si="43"/>
        <v>Beber</v>
      </c>
      <c r="I905">
        <f t="shared" si="44"/>
        <v>375</v>
      </c>
    </row>
    <row r="906" spans="1:9" x14ac:dyDescent="0.25">
      <c r="A906" t="str">
        <f t="shared" ca="1" si="42"/>
        <v>INSERT INTO kom_orders_meta (pedido,meta,valor,cantidad,precio,creacion,categoria) VALUES ('40','producto','9','11','870','2021-05-26 13:21:09','Beber');</v>
      </c>
      <c r="B906" s="4">
        <v>40</v>
      </c>
      <c r="C906" s="4" t="s">
        <v>4</v>
      </c>
      <c r="D906" s="4">
        <v>9</v>
      </c>
      <c r="E906" s="4">
        <v>11</v>
      </c>
      <c r="F906" s="4">
        <v>870</v>
      </c>
      <c r="G906" s="4" cm="1">
        <f t="array" aca="1" ref="G906" ca="1">INDEX(Pedidos!F:F,'Pedido meta'!B906+1,1)</f>
        <v>44342.556358991475</v>
      </c>
      <c r="H906" s="4" t="str">
        <f t="shared" si="43"/>
        <v>Beber</v>
      </c>
      <c r="I906">
        <f t="shared" si="44"/>
        <v>9570</v>
      </c>
    </row>
    <row r="907" spans="1:9" x14ac:dyDescent="0.25">
      <c r="A907" t="str">
        <f t="shared" ca="1" si="42"/>
        <v>INSERT INTO kom_orders_meta (pedido,meta,valor,cantidad,precio,creacion,categoria) VALUES ('58','producto','7','12','90','2022-01-24 17:44:24','Beber');</v>
      </c>
      <c r="B907" s="4">
        <v>58</v>
      </c>
      <c r="C907" s="4" t="s">
        <v>4</v>
      </c>
      <c r="D907" s="4">
        <v>7</v>
      </c>
      <c r="E907" s="4">
        <v>12</v>
      </c>
      <c r="F907" s="4">
        <v>90</v>
      </c>
      <c r="G907" s="4" cm="1">
        <f t="array" aca="1" ref="G907" ca="1">INDEX(Pedidos!F:F,'Pedido meta'!B907+1,1)</f>
        <v>44585.739167570697</v>
      </c>
      <c r="H907" s="4" t="str">
        <f t="shared" si="43"/>
        <v>Beber</v>
      </c>
      <c r="I907">
        <f t="shared" si="44"/>
        <v>1080</v>
      </c>
    </row>
    <row r="908" spans="1:9" x14ac:dyDescent="0.25">
      <c r="A908" t="str">
        <f t="shared" ca="1" si="42"/>
        <v>INSERT INTO kom_orders_meta (pedido,meta,valor,cantidad,precio,creacion,categoria) VALUES ('67','producto','7','11','90','2021-05-26 06:33:19','Beber');</v>
      </c>
      <c r="B908" s="4">
        <v>67</v>
      </c>
      <c r="C908" s="4" t="s">
        <v>4</v>
      </c>
      <c r="D908" s="4">
        <v>7</v>
      </c>
      <c r="E908" s="4">
        <v>11</v>
      </c>
      <c r="F908" s="4">
        <v>90</v>
      </c>
      <c r="G908" s="4" cm="1">
        <f t="array" aca="1" ref="G908" ca="1">INDEX(Pedidos!F:F,'Pedido meta'!B908+1,1)</f>
        <v>44342.273141660837</v>
      </c>
      <c r="H908" s="4" t="str">
        <f t="shared" si="43"/>
        <v>Beber</v>
      </c>
      <c r="I908">
        <f t="shared" si="44"/>
        <v>990</v>
      </c>
    </row>
    <row r="909" spans="1:9" x14ac:dyDescent="0.25">
      <c r="A909" t="str">
        <f t="shared" ca="1" si="42"/>
        <v>INSERT INTO kom_orders_meta (pedido,meta,valor,cantidad,precio,creacion,categoria) VALUES ('42','producto','3','7','55','2021-05-26 18:24:42','Beber');</v>
      </c>
      <c r="B909" s="4">
        <v>42</v>
      </c>
      <c r="C909" s="4" t="s">
        <v>4</v>
      </c>
      <c r="D909" s="4">
        <v>3</v>
      </c>
      <c r="E909" s="4">
        <v>7</v>
      </c>
      <c r="F909" s="4">
        <v>55</v>
      </c>
      <c r="G909" s="4" cm="1">
        <f t="array" aca="1" ref="G909" ca="1">INDEX(Pedidos!F:F,'Pedido meta'!B909+1,1)</f>
        <v>44342.767156916903</v>
      </c>
      <c r="H909" s="4" t="str">
        <f t="shared" si="43"/>
        <v>Beber</v>
      </c>
      <c r="I909">
        <f t="shared" si="44"/>
        <v>385</v>
      </c>
    </row>
    <row r="910" spans="1:9" x14ac:dyDescent="0.25">
      <c r="A910" t="str">
        <f t="shared" ca="1" si="42"/>
        <v>INSERT INTO kom_orders_meta (pedido,meta,valor,cantidad,precio,creacion,categoria) VALUES ('45','producto','8','8','75','2021-05-23 10:02:51','Beber');</v>
      </c>
      <c r="B910" s="4">
        <v>45</v>
      </c>
      <c r="C910" s="4" t="s">
        <v>4</v>
      </c>
      <c r="D910" s="4">
        <v>8</v>
      </c>
      <c r="E910" s="4">
        <v>8</v>
      </c>
      <c r="F910" s="4">
        <v>75</v>
      </c>
      <c r="G910" s="4" cm="1">
        <f t="array" aca="1" ref="G910" ca="1">INDEX(Pedidos!F:F,'Pedido meta'!B910+1,1)</f>
        <v>44339.418645137579</v>
      </c>
      <c r="H910" s="4" t="str">
        <f t="shared" si="43"/>
        <v>Beber</v>
      </c>
      <c r="I910">
        <f t="shared" si="44"/>
        <v>600</v>
      </c>
    </row>
    <row r="911" spans="1:9" x14ac:dyDescent="0.25">
      <c r="A911" t="str">
        <f t="shared" ca="1" si="42"/>
        <v>INSERT INTO kom_orders_meta (pedido,meta,valor,cantidad,precio,creacion,categoria) VALUES ('22','producto','8','5','75','2021-11-07 02:44:30','Beber');</v>
      </c>
      <c r="B911" s="4">
        <v>22</v>
      </c>
      <c r="C911" s="4" t="s">
        <v>4</v>
      </c>
      <c r="D911" s="4">
        <v>8</v>
      </c>
      <c r="E911" s="4">
        <v>5</v>
      </c>
      <c r="F911" s="4">
        <v>75</v>
      </c>
      <c r="G911" s="4" cm="1">
        <f t="array" aca="1" ref="G911" ca="1">INDEX(Pedidos!F:F,'Pedido meta'!B911+1,1)</f>
        <v>44507.114239352588</v>
      </c>
      <c r="H911" s="4" t="str">
        <f t="shared" si="43"/>
        <v>Beber</v>
      </c>
      <c r="I911">
        <f t="shared" si="44"/>
        <v>375</v>
      </c>
    </row>
    <row r="912" spans="1:9" x14ac:dyDescent="0.25">
      <c r="A912" t="str">
        <f t="shared" ca="1" si="42"/>
        <v>INSERT INTO kom_orders_meta (pedido,meta,valor,cantidad,precio,creacion,categoria) VALUES ('1','producto','3','5','55','2021-10-21 09:52:54','Beber');</v>
      </c>
      <c r="B912" s="4">
        <v>1</v>
      </c>
      <c r="C912" s="4" t="s">
        <v>4</v>
      </c>
      <c r="D912" s="4">
        <v>3</v>
      </c>
      <c r="E912" s="4">
        <v>5</v>
      </c>
      <c r="F912" s="4">
        <v>55</v>
      </c>
      <c r="G912" s="4" cm="1">
        <f t="array" aca="1" ref="G912" ca="1">INDEX(Pedidos!F:F,'Pedido meta'!B912+1,1)</f>
        <v>44490.411737061491</v>
      </c>
      <c r="H912" s="4" t="str">
        <f t="shared" si="43"/>
        <v>Beber</v>
      </c>
      <c r="I912">
        <f t="shared" si="44"/>
        <v>275</v>
      </c>
    </row>
    <row r="913" spans="1:9" x14ac:dyDescent="0.25">
      <c r="A913" t="str">
        <f t="shared" ca="1" si="42"/>
        <v>INSERT INTO kom_orders_meta (pedido,meta,valor,cantidad,precio,creacion,categoria) VALUES ('29','producto','5','8','100','2021-06-19 04:08:29','Paquetes');</v>
      </c>
      <c r="B913" s="4">
        <v>29</v>
      </c>
      <c r="C913" s="4" t="s">
        <v>4</v>
      </c>
      <c r="D913" s="4">
        <v>5</v>
      </c>
      <c r="E913" s="4">
        <v>8</v>
      </c>
      <c r="F913" s="4">
        <v>100</v>
      </c>
      <c r="G913" s="4" cm="1">
        <f t="array" aca="1" ref="G913" ca="1">INDEX(Pedidos!F:F,'Pedido meta'!B913+1,1)</f>
        <v>44366.172555876656</v>
      </c>
      <c r="H913" s="4" t="str">
        <f t="shared" si="43"/>
        <v>Paquetes</v>
      </c>
      <c r="I913">
        <f t="shared" si="44"/>
        <v>800</v>
      </c>
    </row>
    <row r="914" spans="1:9" x14ac:dyDescent="0.25">
      <c r="A914" t="str">
        <f t="shared" ca="1" si="42"/>
        <v>INSERT INTO kom_orders_meta (pedido,meta,valor,cantidad,precio,creacion,categoria) VALUES ('31','producto','1','3','23.31','2021-11-16 20:00:34','Comer');</v>
      </c>
      <c r="B914" s="4">
        <v>31</v>
      </c>
      <c r="C914" s="4" t="s">
        <v>4</v>
      </c>
      <c r="D914" s="4">
        <v>1</v>
      </c>
      <c r="E914" s="4">
        <v>3</v>
      </c>
      <c r="F914" s="4">
        <v>23.31</v>
      </c>
      <c r="G914" s="4" cm="1">
        <f t="array" aca="1" ref="G914" ca="1">INDEX(Pedidos!F:F,'Pedido meta'!B914+1,1)</f>
        <v>44516.833730145896</v>
      </c>
      <c r="H914" s="4" t="str">
        <f t="shared" si="43"/>
        <v>Comer</v>
      </c>
      <c r="I914">
        <f t="shared" si="44"/>
        <v>69.929999999999993</v>
      </c>
    </row>
    <row r="915" spans="1:9" x14ac:dyDescent="0.25">
      <c r="A915" t="str">
        <f t="shared" ca="1" si="42"/>
        <v>INSERT INTO kom_orders_meta (pedido,meta,valor,cantidad,precio,creacion,categoria) VALUES ('69','producto','5','7','100','2021-10-13 15:50:28','Paquetes');</v>
      </c>
      <c r="B915" s="4">
        <v>69</v>
      </c>
      <c r="C915" s="4" t="s">
        <v>4</v>
      </c>
      <c r="D915" s="4">
        <v>5</v>
      </c>
      <c r="E915" s="4">
        <v>7</v>
      </c>
      <c r="F915" s="4">
        <v>100</v>
      </c>
      <c r="G915" s="4" cm="1">
        <f t="array" aca="1" ref="G915" ca="1">INDEX(Pedidos!F:F,'Pedido meta'!B915+1,1)</f>
        <v>44482.660042464064</v>
      </c>
      <c r="H915" s="4" t="str">
        <f t="shared" si="43"/>
        <v>Paquetes</v>
      </c>
      <c r="I915">
        <f t="shared" si="44"/>
        <v>700</v>
      </c>
    </row>
    <row r="916" spans="1:9" x14ac:dyDescent="0.25">
      <c r="A916" t="str">
        <f t="shared" ca="1" si="42"/>
        <v>INSERT INTO kom_orders_meta (pedido,meta,valor,cantidad,precio,creacion,categoria) VALUES ('75','producto','2','2','200','2021-06-27 20:42:59','Beber');</v>
      </c>
      <c r="B916" s="4">
        <v>75</v>
      </c>
      <c r="C916" s="4" t="s">
        <v>4</v>
      </c>
      <c r="D916" s="4">
        <v>2</v>
      </c>
      <c r="E916" s="4">
        <v>2</v>
      </c>
      <c r="F916" s="4">
        <v>200</v>
      </c>
      <c r="G916" s="4" cm="1">
        <f t="array" aca="1" ref="G916" ca="1">INDEX(Pedidos!F:F,'Pedido meta'!B916+1,1)</f>
        <v>44374.863179698405</v>
      </c>
      <c r="H916" s="4" t="str">
        <f t="shared" si="43"/>
        <v>Beber</v>
      </c>
      <c r="I916">
        <f t="shared" si="44"/>
        <v>400</v>
      </c>
    </row>
    <row r="917" spans="1:9" x14ac:dyDescent="0.25">
      <c r="A917" t="str">
        <f t="shared" ca="1" si="42"/>
        <v>INSERT INTO kom_orders_meta (pedido,meta,valor,cantidad,precio,creacion,categoria) VALUES ('89','producto','5','7','100','2021-06-27 18:32:08','Paquetes');</v>
      </c>
      <c r="B917" s="4">
        <v>89</v>
      </c>
      <c r="C917" s="4" t="s">
        <v>4</v>
      </c>
      <c r="D917" s="4">
        <v>5</v>
      </c>
      <c r="E917" s="4">
        <v>7</v>
      </c>
      <c r="F917" s="4">
        <v>100</v>
      </c>
      <c r="G917" s="4" cm="1">
        <f t="array" aca="1" ref="G917" ca="1">INDEX(Pedidos!F:F,'Pedido meta'!B917+1,1)</f>
        <v>44374.772317076495</v>
      </c>
      <c r="H917" s="4" t="str">
        <f t="shared" si="43"/>
        <v>Paquetes</v>
      </c>
      <c r="I917">
        <f t="shared" si="44"/>
        <v>700</v>
      </c>
    </row>
    <row r="918" spans="1:9" x14ac:dyDescent="0.25">
      <c r="A918" t="str">
        <f t="shared" ca="1" si="42"/>
        <v>INSERT INTO kom_orders_meta (pedido,meta,valor,cantidad,precio,creacion,categoria) VALUES ('23','producto','2','9','200','2021-08-30 18:17:09','Beber');</v>
      </c>
      <c r="B918" s="4">
        <v>23</v>
      </c>
      <c r="C918" s="4" t="s">
        <v>4</v>
      </c>
      <c r="D918" s="4">
        <v>2</v>
      </c>
      <c r="E918" s="4">
        <v>9</v>
      </c>
      <c r="F918" s="4">
        <v>200</v>
      </c>
      <c r="G918" s="4" cm="1">
        <f t="array" aca="1" ref="G918" ca="1">INDEX(Pedidos!F:F,'Pedido meta'!B918+1,1)</f>
        <v>44438.761912097274</v>
      </c>
      <c r="H918" s="4" t="str">
        <f t="shared" si="43"/>
        <v>Beber</v>
      </c>
      <c r="I918">
        <f t="shared" si="44"/>
        <v>1800</v>
      </c>
    </row>
    <row r="919" spans="1:9" x14ac:dyDescent="0.25">
      <c r="A919" t="str">
        <f t="shared" ca="1" si="42"/>
        <v>INSERT INTO kom_orders_meta (pedido,meta,valor,cantidad,precio,creacion,categoria) VALUES ('50','producto','1','10','23.31','2021-12-24 22:29:49','Comer');</v>
      </c>
      <c r="B919" s="4">
        <v>50</v>
      </c>
      <c r="C919" s="4" t="s">
        <v>4</v>
      </c>
      <c r="D919" s="4">
        <v>1</v>
      </c>
      <c r="E919" s="4">
        <v>10</v>
      </c>
      <c r="F919" s="4">
        <v>23.31</v>
      </c>
      <c r="G919" s="4" cm="1">
        <f t="array" aca="1" ref="G919" ca="1">INDEX(Pedidos!F:F,'Pedido meta'!B919+1,1)</f>
        <v>44554.937377946539</v>
      </c>
      <c r="H919" s="4" t="str">
        <f t="shared" si="43"/>
        <v>Comer</v>
      </c>
      <c r="I919">
        <f t="shared" si="44"/>
        <v>233.1</v>
      </c>
    </row>
    <row r="920" spans="1:9" x14ac:dyDescent="0.25">
      <c r="A920" t="str">
        <f t="shared" ca="1" si="42"/>
        <v>INSERT INTO kom_orders_meta (pedido,meta,valor,cantidad,precio,creacion,categoria) VALUES ('54','producto','2','11','200','2021-09-19 06:54:50','Beber');</v>
      </c>
      <c r="B920" s="4">
        <v>54</v>
      </c>
      <c r="C920" s="4" t="s">
        <v>4</v>
      </c>
      <c r="D920" s="4">
        <v>2</v>
      </c>
      <c r="E920" s="4">
        <v>11</v>
      </c>
      <c r="F920" s="4">
        <v>200</v>
      </c>
      <c r="G920" s="4" cm="1">
        <f t="array" aca="1" ref="G920" ca="1">INDEX(Pedidos!F:F,'Pedido meta'!B920+1,1)</f>
        <v>44458.288080946135</v>
      </c>
      <c r="H920" s="4" t="str">
        <f t="shared" si="43"/>
        <v>Beber</v>
      </c>
      <c r="I920">
        <f t="shared" si="44"/>
        <v>2200</v>
      </c>
    </row>
    <row r="921" spans="1:9" x14ac:dyDescent="0.25">
      <c r="A921" t="str">
        <f t="shared" ca="1" si="42"/>
        <v>INSERT INTO kom_orders_meta (pedido,meta,valor,cantidad,precio,creacion,categoria) VALUES ('22','producto','6','5','400','2021-11-07 02:44:30','Comer');</v>
      </c>
      <c r="B921" s="4">
        <v>22</v>
      </c>
      <c r="C921" s="4" t="s">
        <v>4</v>
      </c>
      <c r="D921" s="4">
        <v>6</v>
      </c>
      <c r="E921" s="4">
        <v>5</v>
      </c>
      <c r="F921" s="4">
        <v>400</v>
      </c>
      <c r="G921" s="4" cm="1">
        <f t="array" aca="1" ref="G921" ca="1">INDEX(Pedidos!F:F,'Pedido meta'!B921+1,1)</f>
        <v>44507.114239352588</v>
      </c>
      <c r="H921" s="4" t="str">
        <f t="shared" si="43"/>
        <v>Comer</v>
      </c>
      <c r="I921">
        <f t="shared" si="44"/>
        <v>2000</v>
      </c>
    </row>
    <row r="922" spans="1:9" x14ac:dyDescent="0.25">
      <c r="A922" t="str">
        <f t="shared" ca="1" si="42"/>
        <v>INSERT INTO kom_orders_meta (pedido,meta,valor,cantidad,precio,creacion,categoria) VALUES ('85','producto','9','1','870','2021-10-02 16:06:07','Beber');</v>
      </c>
      <c r="B922" s="4">
        <v>85</v>
      </c>
      <c r="C922" s="4" t="s">
        <v>4</v>
      </c>
      <c r="D922" s="4">
        <v>9</v>
      </c>
      <c r="E922" s="4">
        <v>1</v>
      </c>
      <c r="F922" s="4">
        <v>870</v>
      </c>
      <c r="G922" s="4" cm="1">
        <f t="array" aca="1" ref="G922" ca="1">INDEX(Pedidos!F:F,'Pedido meta'!B922+1,1)</f>
        <v>44471.670912130605</v>
      </c>
      <c r="H922" s="4" t="str">
        <f t="shared" si="43"/>
        <v>Beber</v>
      </c>
      <c r="I922">
        <f t="shared" si="44"/>
        <v>870</v>
      </c>
    </row>
    <row r="923" spans="1:9" x14ac:dyDescent="0.25">
      <c r="A923" t="str">
        <f t="shared" ca="1" si="42"/>
        <v>INSERT INTO kom_orders_meta (pedido,meta,valor,cantidad,precio,creacion,categoria) VALUES ('31','producto','2','2','200','2021-11-16 20:00:34','Beber');</v>
      </c>
      <c r="B923" s="4">
        <v>31</v>
      </c>
      <c r="C923" s="4" t="s">
        <v>4</v>
      </c>
      <c r="D923" s="4">
        <v>2</v>
      </c>
      <c r="E923" s="4">
        <v>2</v>
      </c>
      <c r="F923" s="4">
        <v>200</v>
      </c>
      <c r="G923" s="4" cm="1">
        <f t="array" aca="1" ref="G923" ca="1">INDEX(Pedidos!F:F,'Pedido meta'!B923+1,1)</f>
        <v>44516.833730145896</v>
      </c>
      <c r="H923" s="4" t="str">
        <f t="shared" si="43"/>
        <v>Beber</v>
      </c>
      <c r="I923">
        <f t="shared" si="44"/>
        <v>400</v>
      </c>
    </row>
    <row r="924" spans="1:9" x14ac:dyDescent="0.25">
      <c r="A924" t="str">
        <f t="shared" ca="1" si="42"/>
        <v>INSERT INTO kom_orders_meta (pedido,meta,valor,cantidad,precio,creacion,categoria) VALUES ('56','producto','10','5','1000','2021-05-19 08:56:25','Paquetes');</v>
      </c>
      <c r="B924" s="4">
        <v>56</v>
      </c>
      <c r="C924" s="4" t="s">
        <v>4</v>
      </c>
      <c r="D924" s="4">
        <v>10</v>
      </c>
      <c r="E924" s="4">
        <v>5</v>
      </c>
      <c r="F924" s="4">
        <v>1000</v>
      </c>
      <c r="G924" s="4" cm="1">
        <f t="array" aca="1" ref="G924" ca="1">INDEX(Pedidos!F:F,'Pedido meta'!B924+1,1)</f>
        <v>44335.372514270377</v>
      </c>
      <c r="H924" s="4" t="str">
        <f t="shared" si="43"/>
        <v>Paquetes</v>
      </c>
      <c r="I924">
        <f t="shared" si="44"/>
        <v>5000</v>
      </c>
    </row>
    <row r="925" spans="1:9" x14ac:dyDescent="0.25">
      <c r="A925" t="str">
        <f t="shared" ca="1" si="42"/>
        <v>INSERT INTO kom_orders_meta (pedido,meta,valor,cantidad,precio,creacion,categoria) VALUES ('1','producto','4','9','123','2021-10-21 09:52:54','Beber');</v>
      </c>
      <c r="B925" s="4">
        <v>1</v>
      </c>
      <c r="C925" s="4" t="s">
        <v>4</v>
      </c>
      <c r="D925" s="4">
        <v>4</v>
      </c>
      <c r="E925" s="4">
        <v>9</v>
      </c>
      <c r="F925" s="4">
        <v>123</v>
      </c>
      <c r="G925" s="4" cm="1">
        <f t="array" aca="1" ref="G925" ca="1">INDEX(Pedidos!F:F,'Pedido meta'!B925+1,1)</f>
        <v>44490.411737061491</v>
      </c>
      <c r="H925" s="4" t="str">
        <f t="shared" si="43"/>
        <v>Beber</v>
      </c>
      <c r="I925">
        <f t="shared" si="44"/>
        <v>1107</v>
      </c>
    </row>
    <row r="926" spans="1:9" x14ac:dyDescent="0.25">
      <c r="A926" t="str">
        <f t="shared" ca="1" si="42"/>
        <v>INSERT INTO kom_orders_meta (pedido,meta,valor,cantidad,precio,creacion,categoria) VALUES ('74','producto','10','4','1000','2021-09-08 09:18:34','Paquetes');</v>
      </c>
      <c r="B926" s="4">
        <v>74</v>
      </c>
      <c r="C926" s="4" t="s">
        <v>4</v>
      </c>
      <c r="D926" s="4">
        <v>10</v>
      </c>
      <c r="E926" s="4">
        <v>4</v>
      </c>
      <c r="F926" s="4">
        <v>1000</v>
      </c>
      <c r="G926" s="4" cm="1">
        <f t="array" aca="1" ref="G926" ca="1">INDEX(Pedidos!F:F,'Pedido meta'!B926+1,1)</f>
        <v>44447.387888239107</v>
      </c>
      <c r="H926" s="4" t="str">
        <f t="shared" si="43"/>
        <v>Paquetes</v>
      </c>
      <c r="I926">
        <f t="shared" si="44"/>
        <v>4000</v>
      </c>
    </row>
    <row r="927" spans="1:9" x14ac:dyDescent="0.25">
      <c r="A927" t="str">
        <f t="shared" ca="1" si="42"/>
        <v>INSERT INTO kom_orders_meta (pedido,meta,valor,cantidad,precio,creacion,categoria) VALUES ('79','producto','7','9','90','2021-10-02 00:26:55','Beber');</v>
      </c>
      <c r="B927" s="4">
        <v>79</v>
      </c>
      <c r="C927" s="4" t="s">
        <v>4</v>
      </c>
      <c r="D927" s="4">
        <v>7</v>
      </c>
      <c r="E927" s="4">
        <v>9</v>
      </c>
      <c r="F927" s="4">
        <v>90</v>
      </c>
      <c r="G927" s="4" cm="1">
        <f t="array" aca="1" ref="G927" ca="1">INDEX(Pedidos!F:F,'Pedido meta'!B927+1,1)</f>
        <v>44471.018691010671</v>
      </c>
      <c r="H927" s="4" t="str">
        <f t="shared" si="43"/>
        <v>Beber</v>
      </c>
      <c r="I927">
        <f t="shared" si="44"/>
        <v>810</v>
      </c>
    </row>
    <row r="928" spans="1:9" x14ac:dyDescent="0.25">
      <c r="A928" t="str">
        <f t="shared" ca="1" si="42"/>
        <v>INSERT INTO kom_orders_meta (pedido,meta,valor,cantidad,precio,creacion,categoria) VALUES ('15','producto','7','7','90','2021-09-06 22:19:23','Beber');</v>
      </c>
      <c r="B928" s="4">
        <v>15</v>
      </c>
      <c r="C928" s="4" t="s">
        <v>4</v>
      </c>
      <c r="D928" s="4">
        <v>7</v>
      </c>
      <c r="E928" s="4">
        <v>7</v>
      </c>
      <c r="F928" s="4">
        <v>90</v>
      </c>
      <c r="G928" s="4" cm="1">
        <f t="array" aca="1" ref="G928" ca="1">INDEX(Pedidos!F:F,'Pedido meta'!B928+1,1)</f>
        <v>44445.93013276987</v>
      </c>
      <c r="H928" s="4" t="str">
        <f t="shared" si="43"/>
        <v>Beber</v>
      </c>
      <c r="I928">
        <f t="shared" si="44"/>
        <v>630</v>
      </c>
    </row>
    <row r="929" spans="1:9" x14ac:dyDescent="0.25">
      <c r="A929" t="str">
        <f t="shared" ca="1" si="42"/>
        <v>INSERT INTO kom_orders_meta (pedido,meta,valor,cantidad,precio,creacion,categoria) VALUES ('46','producto','10','2','1000','2021-10-26 11:19:04','Paquetes');</v>
      </c>
      <c r="B929" s="4">
        <v>46</v>
      </c>
      <c r="C929" s="4" t="s">
        <v>4</v>
      </c>
      <c r="D929" s="4">
        <v>10</v>
      </c>
      <c r="E929" s="4">
        <v>2</v>
      </c>
      <c r="F929" s="4">
        <v>1000</v>
      </c>
      <c r="G929" s="4" cm="1">
        <f t="array" aca="1" ref="G929" ca="1">INDEX(Pedidos!F:F,'Pedido meta'!B929+1,1)</f>
        <v>44495.47157294357</v>
      </c>
      <c r="H929" s="4" t="str">
        <f t="shared" si="43"/>
        <v>Paquetes</v>
      </c>
      <c r="I929">
        <f t="shared" si="44"/>
        <v>2000</v>
      </c>
    </row>
    <row r="930" spans="1:9" x14ac:dyDescent="0.25">
      <c r="A930" t="str">
        <f t="shared" ca="1" si="42"/>
        <v>INSERT INTO kom_orders_meta (pedido,meta,valor,cantidad,precio,creacion,categoria) VALUES ('60','producto','4','9','123','2021-09-04 22:42:18','Beber');</v>
      </c>
      <c r="B930" s="4">
        <v>60</v>
      </c>
      <c r="C930" s="4" t="s">
        <v>4</v>
      </c>
      <c r="D930" s="4">
        <v>4</v>
      </c>
      <c r="E930" s="4">
        <v>9</v>
      </c>
      <c r="F930" s="4">
        <v>123</v>
      </c>
      <c r="G930" s="4" cm="1">
        <f t="array" aca="1" ref="G930" ca="1">INDEX(Pedidos!F:F,'Pedido meta'!B930+1,1)</f>
        <v>44443.946036956106</v>
      </c>
      <c r="H930" s="4" t="str">
        <f t="shared" si="43"/>
        <v>Beber</v>
      </c>
      <c r="I930">
        <f t="shared" si="44"/>
        <v>1107</v>
      </c>
    </row>
    <row r="931" spans="1:9" x14ac:dyDescent="0.25">
      <c r="A931" t="str">
        <f t="shared" ca="1" si="42"/>
        <v>INSERT INTO kom_orders_meta (pedido,meta,valor,cantidad,precio,creacion,categoria) VALUES ('94','producto','1','8','23.31','2021-09-19 03:08:25','Comer');</v>
      </c>
      <c r="B931" s="4">
        <v>94</v>
      </c>
      <c r="C931" s="4" t="s">
        <v>4</v>
      </c>
      <c r="D931" s="4">
        <v>1</v>
      </c>
      <c r="E931" s="4">
        <v>8</v>
      </c>
      <c r="F931" s="4">
        <v>23.31</v>
      </c>
      <c r="G931" s="4" cm="1">
        <f t="array" aca="1" ref="G931" ca="1">INDEX(Pedidos!F:F,'Pedido meta'!B931+1,1)</f>
        <v>44458.130840202182</v>
      </c>
      <c r="H931" s="4" t="str">
        <f t="shared" si="43"/>
        <v>Comer</v>
      </c>
      <c r="I931">
        <f t="shared" si="44"/>
        <v>186.48</v>
      </c>
    </row>
    <row r="932" spans="1:9" x14ac:dyDescent="0.25">
      <c r="A932" t="str">
        <f t="shared" ca="1" si="42"/>
        <v>INSERT INTO kom_orders_meta (pedido,meta,valor,cantidad,precio,creacion,categoria) VALUES ('6','producto','7','12','90','2021-06-24 22:34:46','Beber');</v>
      </c>
      <c r="B932" s="4">
        <v>6</v>
      </c>
      <c r="C932" s="4" t="s">
        <v>4</v>
      </c>
      <c r="D932" s="4">
        <v>7</v>
      </c>
      <c r="E932" s="4">
        <v>12</v>
      </c>
      <c r="F932" s="4">
        <v>90</v>
      </c>
      <c r="G932" s="4" cm="1">
        <f t="array" aca="1" ref="G932" ca="1">INDEX(Pedidos!F:F,'Pedido meta'!B932+1,1)</f>
        <v>44371.940806344981</v>
      </c>
      <c r="H932" s="4" t="str">
        <f t="shared" si="43"/>
        <v>Beber</v>
      </c>
      <c r="I932">
        <f t="shared" si="44"/>
        <v>1080</v>
      </c>
    </row>
    <row r="933" spans="1:9" x14ac:dyDescent="0.25">
      <c r="A933" t="str">
        <f t="shared" ca="1" si="42"/>
        <v>INSERT INTO kom_orders_meta (pedido,meta,valor,cantidad,precio,creacion,categoria) VALUES ('5','producto','4','1','123','2021-11-21 01:55:07','Beber');</v>
      </c>
      <c r="B933" s="4">
        <v>5</v>
      </c>
      <c r="C933" s="4" t="s">
        <v>4</v>
      </c>
      <c r="D933" s="4">
        <v>4</v>
      </c>
      <c r="E933" s="4">
        <v>1</v>
      </c>
      <c r="F933" s="4">
        <v>123</v>
      </c>
      <c r="G933" s="4" cm="1">
        <f t="array" aca="1" ref="G933" ca="1">INDEX(Pedidos!F:F,'Pedido meta'!B933+1,1)</f>
        <v>44521.079940031748</v>
      </c>
      <c r="H933" s="4" t="str">
        <f t="shared" si="43"/>
        <v>Beber</v>
      </c>
      <c r="I933">
        <f t="shared" si="44"/>
        <v>123</v>
      </c>
    </row>
    <row r="934" spans="1:9" x14ac:dyDescent="0.25">
      <c r="A934" t="str">
        <f t="shared" ca="1" si="42"/>
        <v>INSERT INTO kom_orders_meta (pedido,meta,valor,cantidad,precio,creacion,categoria) VALUES ('50','producto','9','4','870','2021-12-24 22:29:49','Beber');</v>
      </c>
      <c r="B934" s="4">
        <v>50</v>
      </c>
      <c r="C934" s="4" t="s">
        <v>4</v>
      </c>
      <c r="D934" s="4">
        <v>9</v>
      </c>
      <c r="E934" s="4">
        <v>4</v>
      </c>
      <c r="F934" s="4">
        <v>870</v>
      </c>
      <c r="G934" s="4" cm="1">
        <f t="array" aca="1" ref="G934" ca="1">INDEX(Pedidos!F:F,'Pedido meta'!B934+1,1)</f>
        <v>44554.937377946539</v>
      </c>
      <c r="H934" s="4" t="str">
        <f t="shared" si="43"/>
        <v>Beber</v>
      </c>
      <c r="I934">
        <f t="shared" si="44"/>
        <v>3480</v>
      </c>
    </row>
    <row r="935" spans="1:9" x14ac:dyDescent="0.25">
      <c r="A935" t="str">
        <f t="shared" ca="1" si="42"/>
        <v>INSERT INTO kom_orders_meta (pedido,meta,valor,cantidad,precio,creacion,categoria) VALUES ('30','producto','6','9','400','2022-01-05 17:56:42','Comer');</v>
      </c>
      <c r="B935" s="4">
        <v>30</v>
      </c>
      <c r="C935" s="4" t="s">
        <v>4</v>
      </c>
      <c r="D935" s="4">
        <v>6</v>
      </c>
      <c r="E935" s="4">
        <v>9</v>
      </c>
      <c r="F935" s="4">
        <v>400</v>
      </c>
      <c r="G935" s="4" cm="1">
        <f t="array" aca="1" ref="G935" ca="1">INDEX(Pedidos!F:F,'Pedido meta'!B935+1,1)</f>
        <v>44566.747705535287</v>
      </c>
      <c r="H935" s="4" t="str">
        <f t="shared" si="43"/>
        <v>Comer</v>
      </c>
      <c r="I935">
        <f t="shared" si="44"/>
        <v>3600</v>
      </c>
    </row>
    <row r="936" spans="1:9" x14ac:dyDescent="0.25">
      <c r="A936" t="str">
        <f t="shared" ca="1" si="42"/>
        <v>INSERT INTO kom_orders_meta (pedido,meta,valor,cantidad,precio,creacion,categoria) VALUES ('24','producto','9','4','870','2021-06-22 16:23:04','Beber');</v>
      </c>
      <c r="B936" s="4">
        <v>24</v>
      </c>
      <c r="C936" s="4" t="s">
        <v>4</v>
      </c>
      <c r="D936" s="4">
        <v>9</v>
      </c>
      <c r="E936" s="4">
        <v>4</v>
      </c>
      <c r="F936" s="4">
        <v>870</v>
      </c>
      <c r="G936" s="4" cm="1">
        <f t="array" aca="1" ref="G936" ca="1">INDEX(Pedidos!F:F,'Pedido meta'!B936+1,1)</f>
        <v>44369.682682529441</v>
      </c>
      <c r="H936" s="4" t="str">
        <f t="shared" si="43"/>
        <v>Beber</v>
      </c>
      <c r="I936">
        <f t="shared" si="44"/>
        <v>3480</v>
      </c>
    </row>
    <row r="937" spans="1:9" x14ac:dyDescent="0.25">
      <c r="A937" t="str">
        <f t="shared" ca="1" si="42"/>
        <v>INSERT INTO kom_orders_meta (pedido,meta,valor,cantidad,precio,creacion,categoria) VALUES ('4','producto','1','10','23.31','2022-01-16 15:40:30','Comer');</v>
      </c>
      <c r="B937" s="4">
        <v>4</v>
      </c>
      <c r="C937" s="4" t="s">
        <v>4</v>
      </c>
      <c r="D937" s="4">
        <v>1</v>
      </c>
      <c r="E937" s="4">
        <v>10</v>
      </c>
      <c r="F937" s="4">
        <v>23.31</v>
      </c>
      <c r="G937" s="4" cm="1">
        <f t="array" aca="1" ref="G937" ca="1">INDEX(Pedidos!F:F,'Pedido meta'!B937+1,1)</f>
        <v>44577.65312305322</v>
      </c>
      <c r="H937" s="4" t="str">
        <f t="shared" si="43"/>
        <v>Comer</v>
      </c>
      <c r="I937">
        <f t="shared" si="44"/>
        <v>233.1</v>
      </c>
    </row>
    <row r="938" spans="1:9" x14ac:dyDescent="0.25">
      <c r="A938" t="str">
        <f t="shared" ca="1" si="42"/>
        <v>INSERT INTO kom_orders_meta (pedido,meta,valor,cantidad,precio,creacion,categoria) VALUES ('74','producto','2','4','200','2021-09-08 09:18:34','Beber');</v>
      </c>
      <c r="B938" s="4">
        <v>74</v>
      </c>
      <c r="C938" s="4" t="s">
        <v>4</v>
      </c>
      <c r="D938" s="4">
        <v>2</v>
      </c>
      <c r="E938" s="4">
        <v>4</v>
      </c>
      <c r="F938" s="4">
        <v>200</v>
      </c>
      <c r="G938" s="4" cm="1">
        <f t="array" aca="1" ref="G938" ca="1">INDEX(Pedidos!F:F,'Pedido meta'!B938+1,1)</f>
        <v>44447.387888239107</v>
      </c>
      <c r="H938" s="4" t="str">
        <f t="shared" si="43"/>
        <v>Beber</v>
      </c>
      <c r="I938">
        <f t="shared" si="44"/>
        <v>800</v>
      </c>
    </row>
    <row r="939" spans="1:9" x14ac:dyDescent="0.25">
      <c r="A939" t="str">
        <f t="shared" ca="1" si="42"/>
        <v>INSERT INTO kom_orders_meta (pedido,meta,valor,cantidad,precio,creacion,categoria) VALUES ('99','producto','3','11','55','2021-12-13 10:54:32','Beber');</v>
      </c>
      <c r="B939" s="4">
        <v>99</v>
      </c>
      <c r="C939" s="4" t="s">
        <v>4</v>
      </c>
      <c r="D939" s="4">
        <v>3</v>
      </c>
      <c r="E939" s="4">
        <v>11</v>
      </c>
      <c r="F939" s="4">
        <v>55</v>
      </c>
      <c r="G939" s="4" cm="1">
        <f t="array" aca="1" ref="G939" ca="1">INDEX(Pedidos!F:F,'Pedido meta'!B939+1,1)</f>
        <v>44543.454541079554</v>
      </c>
      <c r="H939" s="4" t="str">
        <f t="shared" si="43"/>
        <v>Beber</v>
      </c>
      <c r="I939">
        <f t="shared" si="44"/>
        <v>605</v>
      </c>
    </row>
    <row r="940" spans="1:9" x14ac:dyDescent="0.25">
      <c r="A940" t="str">
        <f t="shared" ca="1" si="42"/>
        <v>INSERT INTO kom_orders_meta (pedido,meta,valor,cantidad,precio,creacion,categoria) VALUES ('52','producto','1','12','23.31','2021-10-27 07:51:53','Comer');</v>
      </c>
      <c r="B940" s="4">
        <v>52</v>
      </c>
      <c r="C940" s="4" t="s">
        <v>4</v>
      </c>
      <c r="D940" s="4">
        <v>1</v>
      </c>
      <c r="E940" s="4">
        <v>12</v>
      </c>
      <c r="F940" s="4">
        <v>23.31</v>
      </c>
      <c r="G940" s="4" cm="1">
        <f t="array" aca="1" ref="G940" ca="1">INDEX(Pedidos!F:F,'Pedido meta'!B940+1,1)</f>
        <v>44496.327696413566</v>
      </c>
      <c r="H940" s="4" t="str">
        <f t="shared" si="43"/>
        <v>Comer</v>
      </c>
      <c r="I940">
        <f t="shared" si="44"/>
        <v>279.71999999999997</v>
      </c>
    </row>
    <row r="941" spans="1:9" x14ac:dyDescent="0.25">
      <c r="A941" t="str">
        <f t="shared" ca="1" si="42"/>
        <v>INSERT INTO kom_orders_meta (pedido,meta,valor,cantidad,precio,creacion,categoria) VALUES ('74','producto','5','7','100','2021-09-08 09:18:34','Paquetes');</v>
      </c>
      <c r="B941" s="4">
        <v>74</v>
      </c>
      <c r="C941" s="4" t="s">
        <v>4</v>
      </c>
      <c r="D941" s="4">
        <v>5</v>
      </c>
      <c r="E941" s="4">
        <v>7</v>
      </c>
      <c r="F941" s="4">
        <v>100</v>
      </c>
      <c r="G941" s="4" cm="1">
        <f t="array" aca="1" ref="G941" ca="1">INDEX(Pedidos!F:F,'Pedido meta'!B941+1,1)</f>
        <v>44447.387888239107</v>
      </c>
      <c r="H941" s="4" t="str">
        <f t="shared" si="43"/>
        <v>Paquetes</v>
      </c>
      <c r="I941">
        <f t="shared" si="44"/>
        <v>700</v>
      </c>
    </row>
    <row r="942" spans="1:9" x14ac:dyDescent="0.25">
      <c r="A942" t="str">
        <f t="shared" ca="1" si="42"/>
        <v>INSERT INTO kom_orders_meta (pedido,meta,valor,cantidad,precio,creacion,categoria) VALUES ('6','producto','7','9','90','2021-06-24 22:34:46','Beber');</v>
      </c>
      <c r="B942" s="4">
        <v>6</v>
      </c>
      <c r="C942" s="4" t="s">
        <v>4</v>
      </c>
      <c r="D942" s="4">
        <v>7</v>
      </c>
      <c r="E942" s="4">
        <v>9</v>
      </c>
      <c r="F942" s="4">
        <v>90</v>
      </c>
      <c r="G942" s="4" cm="1">
        <f t="array" aca="1" ref="G942" ca="1">INDEX(Pedidos!F:F,'Pedido meta'!B942+1,1)</f>
        <v>44371.940806344981</v>
      </c>
      <c r="H942" s="4" t="str">
        <f t="shared" si="43"/>
        <v>Beber</v>
      </c>
      <c r="I942">
        <f t="shared" si="44"/>
        <v>810</v>
      </c>
    </row>
    <row r="943" spans="1:9" x14ac:dyDescent="0.25">
      <c r="A943" t="str">
        <f t="shared" ca="1" si="42"/>
        <v>INSERT INTO kom_orders_meta (pedido,meta,valor,cantidad,precio,creacion,categoria) VALUES ('44','producto','9','11','870','2022-01-30 22:51:33','Beber');</v>
      </c>
      <c r="B943" s="4">
        <v>44</v>
      </c>
      <c r="C943" s="4" t="s">
        <v>4</v>
      </c>
      <c r="D943" s="4">
        <v>9</v>
      </c>
      <c r="E943" s="4">
        <v>11</v>
      </c>
      <c r="F943" s="4">
        <v>870</v>
      </c>
      <c r="G943" s="4" cm="1">
        <f t="array" aca="1" ref="G943" ca="1">INDEX(Pedidos!F:F,'Pedido meta'!B943+1,1)</f>
        <v>44591.952469756463</v>
      </c>
      <c r="H943" s="4" t="str">
        <f t="shared" si="43"/>
        <v>Beber</v>
      </c>
      <c r="I943">
        <f t="shared" si="44"/>
        <v>9570</v>
      </c>
    </row>
    <row r="944" spans="1:9" x14ac:dyDescent="0.25">
      <c r="A944" t="str">
        <f t="shared" ca="1" si="42"/>
        <v>INSERT INTO kom_orders_meta (pedido,meta,valor,cantidad,precio,creacion,categoria) VALUES ('93','producto','4','1','123','2022-01-03 13:07:11','Beber');</v>
      </c>
      <c r="B944" s="4">
        <v>93</v>
      </c>
      <c r="C944" s="4" t="s">
        <v>4</v>
      </c>
      <c r="D944" s="4">
        <v>4</v>
      </c>
      <c r="E944" s="4">
        <v>1</v>
      </c>
      <c r="F944" s="4">
        <v>123</v>
      </c>
      <c r="G944" s="4" cm="1">
        <f t="array" aca="1" ref="G944" ca="1">INDEX(Pedidos!F:F,'Pedido meta'!B944+1,1)</f>
        <v>44564.546655330028</v>
      </c>
      <c r="H944" s="4" t="str">
        <f t="shared" si="43"/>
        <v>Beber</v>
      </c>
      <c r="I944">
        <f t="shared" si="44"/>
        <v>123</v>
      </c>
    </row>
    <row r="945" spans="1:9" x14ac:dyDescent="0.25">
      <c r="A945" t="str">
        <f t="shared" ca="1" si="42"/>
        <v>INSERT INTO kom_orders_meta (pedido,meta,valor,cantidad,precio,creacion,categoria) VALUES ('95','producto','5','8','100','2021-08-15 21:59:06','Paquetes');</v>
      </c>
      <c r="B945" s="4">
        <v>95</v>
      </c>
      <c r="C945" s="4" t="s">
        <v>4</v>
      </c>
      <c r="D945" s="4">
        <v>5</v>
      </c>
      <c r="E945" s="4">
        <v>8</v>
      </c>
      <c r="F945" s="4">
        <v>100</v>
      </c>
      <c r="G945" s="4" cm="1">
        <f t="array" aca="1" ref="G945" ca="1">INDEX(Pedidos!F:F,'Pedido meta'!B945+1,1)</f>
        <v>44423.91604698445</v>
      </c>
      <c r="H945" s="4" t="str">
        <f t="shared" si="43"/>
        <v>Paquetes</v>
      </c>
      <c r="I945">
        <f t="shared" si="44"/>
        <v>800</v>
      </c>
    </row>
    <row r="946" spans="1:9" x14ac:dyDescent="0.25">
      <c r="A946" t="str">
        <f t="shared" ca="1" si="42"/>
        <v>INSERT INTO kom_orders_meta (pedido,meta,valor,cantidad,precio,creacion,categoria) VALUES ('58','producto','6','2','400','2022-01-24 17:44:24','Comer');</v>
      </c>
      <c r="B946" s="4">
        <v>58</v>
      </c>
      <c r="C946" s="4" t="s">
        <v>4</v>
      </c>
      <c r="D946" s="4">
        <v>6</v>
      </c>
      <c r="E946" s="4">
        <v>2</v>
      </c>
      <c r="F946" s="4">
        <v>400</v>
      </c>
      <c r="G946" s="4" cm="1">
        <f t="array" aca="1" ref="G946" ca="1">INDEX(Pedidos!F:F,'Pedido meta'!B946+1,1)</f>
        <v>44585.739167570697</v>
      </c>
      <c r="H946" s="4" t="str">
        <f t="shared" si="43"/>
        <v>Comer</v>
      </c>
      <c r="I946">
        <f t="shared" si="44"/>
        <v>800</v>
      </c>
    </row>
    <row r="947" spans="1:9" x14ac:dyDescent="0.25">
      <c r="A947" t="str">
        <f t="shared" ca="1" si="42"/>
        <v>INSERT INTO kom_orders_meta (pedido,meta,valor,cantidad,precio,creacion,categoria) VALUES ('80','producto','6','7','400','2022-02-02 23:07:41','Comer');</v>
      </c>
      <c r="B947" s="4">
        <v>80</v>
      </c>
      <c r="C947" s="4" t="s">
        <v>4</v>
      </c>
      <c r="D947" s="4">
        <v>6</v>
      </c>
      <c r="E947" s="4">
        <v>7</v>
      </c>
      <c r="F947" s="4">
        <v>400</v>
      </c>
      <c r="G947" s="4" cm="1">
        <f t="array" aca="1" ref="G947" ca="1">INDEX(Pedidos!F:F,'Pedido meta'!B947+1,1)</f>
        <v>44594.96366723768</v>
      </c>
      <c r="H947" s="4" t="str">
        <f t="shared" si="43"/>
        <v>Comer</v>
      </c>
      <c r="I947">
        <f t="shared" si="44"/>
        <v>2800</v>
      </c>
    </row>
    <row r="948" spans="1:9" x14ac:dyDescent="0.25">
      <c r="A948" t="str">
        <f t="shared" ca="1" si="42"/>
        <v>INSERT INTO kom_orders_meta (pedido,meta,valor,cantidad,precio,creacion,categoria) VALUES ('96','producto','7','11','90','2021-11-27 19:52:53','Beber');</v>
      </c>
      <c r="B948" s="4">
        <v>96</v>
      </c>
      <c r="C948" s="4" t="s">
        <v>4</v>
      </c>
      <c r="D948" s="4">
        <v>7</v>
      </c>
      <c r="E948" s="4">
        <v>11</v>
      </c>
      <c r="F948" s="4">
        <v>90</v>
      </c>
      <c r="G948" s="4" cm="1">
        <f t="array" aca="1" ref="G948" ca="1">INDEX(Pedidos!F:F,'Pedido meta'!B948+1,1)</f>
        <v>44527.828393503383</v>
      </c>
      <c r="H948" s="4" t="str">
        <f t="shared" si="43"/>
        <v>Beber</v>
      </c>
      <c r="I948">
        <f t="shared" si="44"/>
        <v>990</v>
      </c>
    </row>
    <row r="949" spans="1:9" x14ac:dyDescent="0.25">
      <c r="A949" t="str">
        <f t="shared" ca="1" si="42"/>
        <v>INSERT INTO kom_orders_meta (pedido,meta,valor,cantidad,precio,creacion,categoria) VALUES ('49','producto','6','2','400','2022-01-27 05:12:25','Comer');</v>
      </c>
      <c r="B949" s="4">
        <v>49</v>
      </c>
      <c r="C949" s="4" t="s">
        <v>4</v>
      </c>
      <c r="D949" s="4">
        <v>6</v>
      </c>
      <c r="E949" s="4">
        <v>2</v>
      </c>
      <c r="F949" s="4">
        <v>400</v>
      </c>
      <c r="G949" s="4" cm="1">
        <f t="array" aca="1" ref="G949" ca="1">INDEX(Pedidos!F:F,'Pedido meta'!B949+1,1)</f>
        <v>44588.216955701653</v>
      </c>
      <c r="H949" s="4" t="str">
        <f t="shared" si="43"/>
        <v>Comer</v>
      </c>
      <c r="I949">
        <f t="shared" si="44"/>
        <v>800</v>
      </c>
    </row>
    <row r="950" spans="1:9" x14ac:dyDescent="0.25">
      <c r="A950" t="str">
        <f t="shared" ca="1" si="42"/>
        <v>INSERT INTO kom_orders_meta (pedido,meta,valor,cantidad,precio,creacion,categoria) VALUES ('4','producto','8','10','75','2022-01-16 15:40:30','Beber');</v>
      </c>
      <c r="B950" s="4">
        <v>4</v>
      </c>
      <c r="C950" s="4" t="s">
        <v>4</v>
      </c>
      <c r="D950" s="4">
        <v>8</v>
      </c>
      <c r="E950" s="4">
        <v>10</v>
      </c>
      <c r="F950" s="4">
        <v>75</v>
      </c>
      <c r="G950" s="4" cm="1">
        <f t="array" aca="1" ref="G950" ca="1">INDEX(Pedidos!F:F,'Pedido meta'!B950+1,1)</f>
        <v>44577.65312305322</v>
      </c>
      <c r="H950" s="4" t="str">
        <f t="shared" si="43"/>
        <v>Beber</v>
      </c>
      <c r="I950">
        <f t="shared" si="44"/>
        <v>750</v>
      </c>
    </row>
    <row r="951" spans="1:9" x14ac:dyDescent="0.25">
      <c r="A951" t="str">
        <f t="shared" ca="1" si="42"/>
        <v>INSERT INTO kom_orders_meta (pedido,meta,valor,cantidad,precio,creacion,categoria) VALUES ('92','producto','1','9','23.31','2021-12-26 02:04:29','Comer');</v>
      </c>
      <c r="B951" s="4">
        <v>92</v>
      </c>
      <c r="C951" s="4" t="s">
        <v>4</v>
      </c>
      <c r="D951" s="4">
        <v>1</v>
      </c>
      <c r="E951" s="4">
        <v>9</v>
      </c>
      <c r="F951" s="4">
        <v>23.31</v>
      </c>
      <c r="G951" s="4" cm="1">
        <f t="array" aca="1" ref="G951" ca="1">INDEX(Pedidos!F:F,'Pedido meta'!B951+1,1)</f>
        <v>44556.086446628055</v>
      </c>
      <c r="H951" s="4" t="str">
        <f t="shared" si="43"/>
        <v>Comer</v>
      </c>
      <c r="I951">
        <f t="shared" si="44"/>
        <v>209.79</v>
      </c>
    </row>
    <row r="952" spans="1:9" x14ac:dyDescent="0.25">
      <c r="A952" t="str">
        <f t="shared" ca="1" si="42"/>
        <v>INSERT INTO kom_orders_meta (pedido,meta,valor,cantidad,precio,creacion,categoria) VALUES ('95','producto','3','10','55','2021-08-15 21:59:06','Beber');</v>
      </c>
      <c r="B952" s="4">
        <v>95</v>
      </c>
      <c r="C952" s="4" t="s">
        <v>4</v>
      </c>
      <c r="D952" s="4">
        <v>3</v>
      </c>
      <c r="E952" s="4">
        <v>10</v>
      </c>
      <c r="F952" s="4">
        <v>55</v>
      </c>
      <c r="G952" s="4" cm="1">
        <f t="array" aca="1" ref="G952" ca="1">INDEX(Pedidos!F:F,'Pedido meta'!B952+1,1)</f>
        <v>44423.91604698445</v>
      </c>
      <c r="H952" s="4" t="str">
        <f t="shared" si="43"/>
        <v>Beber</v>
      </c>
      <c r="I952">
        <f t="shared" si="44"/>
        <v>550</v>
      </c>
    </row>
    <row r="953" spans="1:9" x14ac:dyDescent="0.25">
      <c r="A953" t="str">
        <f t="shared" ca="1" si="42"/>
        <v>INSERT INTO kom_orders_meta (pedido,meta,valor,cantidad,precio,creacion,categoria) VALUES ('50','producto','5','6','100','2021-12-24 22:29:49','Paquetes');</v>
      </c>
      <c r="B953" s="4">
        <v>50</v>
      </c>
      <c r="C953" s="4" t="s">
        <v>4</v>
      </c>
      <c r="D953" s="4">
        <v>5</v>
      </c>
      <c r="E953" s="4">
        <v>6</v>
      </c>
      <c r="F953" s="4">
        <v>100</v>
      </c>
      <c r="G953" s="4" cm="1">
        <f t="array" aca="1" ref="G953" ca="1">INDEX(Pedidos!F:F,'Pedido meta'!B953+1,1)</f>
        <v>44554.937377946539</v>
      </c>
      <c r="H953" s="4" t="str">
        <f t="shared" si="43"/>
        <v>Paquetes</v>
      </c>
      <c r="I953">
        <f t="shared" si="44"/>
        <v>600</v>
      </c>
    </row>
    <row r="954" spans="1:9" x14ac:dyDescent="0.25">
      <c r="A954" t="str">
        <f t="shared" ca="1" si="42"/>
        <v>INSERT INTO kom_orders_meta (pedido,meta,valor,cantidad,precio,creacion,categoria) VALUES ('93','producto','9','5','870','2022-01-03 13:07:11','Beber');</v>
      </c>
      <c r="B954" s="4">
        <v>93</v>
      </c>
      <c r="C954" s="4" t="s">
        <v>4</v>
      </c>
      <c r="D954" s="4">
        <v>9</v>
      </c>
      <c r="E954" s="4">
        <v>5</v>
      </c>
      <c r="F954" s="4">
        <v>870</v>
      </c>
      <c r="G954" s="4" cm="1">
        <f t="array" aca="1" ref="G954" ca="1">INDEX(Pedidos!F:F,'Pedido meta'!B954+1,1)</f>
        <v>44564.546655330028</v>
      </c>
      <c r="H954" s="4" t="str">
        <f t="shared" si="43"/>
        <v>Beber</v>
      </c>
      <c r="I954">
        <f t="shared" si="44"/>
        <v>4350</v>
      </c>
    </row>
    <row r="955" spans="1:9" x14ac:dyDescent="0.25">
      <c r="A955" t="str">
        <f t="shared" ca="1" si="42"/>
        <v>INSERT INTO kom_orders_meta (pedido,meta,valor,cantidad,precio,creacion,categoria) VALUES ('35','producto','6','9','400','2021-12-30 22:26:59','Comer');</v>
      </c>
      <c r="B955" s="4">
        <v>35</v>
      </c>
      <c r="C955" s="4" t="s">
        <v>4</v>
      </c>
      <c r="D955" s="4">
        <v>6</v>
      </c>
      <c r="E955" s="4">
        <v>9</v>
      </c>
      <c r="F955" s="4">
        <v>400</v>
      </c>
      <c r="G955" s="4" cm="1">
        <f t="array" aca="1" ref="G955" ca="1">INDEX(Pedidos!F:F,'Pedido meta'!B955+1,1)</f>
        <v>44560.93540150646</v>
      </c>
      <c r="H955" s="4" t="str">
        <f t="shared" si="43"/>
        <v>Comer</v>
      </c>
      <c r="I955">
        <f t="shared" si="44"/>
        <v>3600</v>
      </c>
    </row>
    <row r="956" spans="1:9" x14ac:dyDescent="0.25">
      <c r="A956" t="str">
        <f t="shared" ca="1" si="42"/>
        <v>INSERT INTO kom_orders_meta (pedido,meta,valor,cantidad,precio,creacion,categoria) VALUES ('78','producto','6','11','400','2021-12-21 04:03:55','Comer');</v>
      </c>
      <c r="B956" s="4">
        <v>78</v>
      </c>
      <c r="C956" s="4" t="s">
        <v>4</v>
      </c>
      <c r="D956" s="4">
        <v>6</v>
      </c>
      <c r="E956" s="4">
        <v>11</v>
      </c>
      <c r="F956" s="4">
        <v>400</v>
      </c>
      <c r="G956" s="4" cm="1">
        <f t="array" aca="1" ref="G956" ca="1">INDEX(Pedidos!F:F,'Pedido meta'!B956+1,1)</f>
        <v>44551.169385509136</v>
      </c>
      <c r="H956" s="4" t="str">
        <f t="shared" si="43"/>
        <v>Comer</v>
      </c>
      <c r="I956">
        <f t="shared" si="44"/>
        <v>4400</v>
      </c>
    </row>
    <row r="957" spans="1:9" x14ac:dyDescent="0.25">
      <c r="A957" t="str">
        <f t="shared" ca="1" si="42"/>
        <v>INSERT INTO kom_orders_meta (pedido,meta,valor,cantidad,precio,creacion,categoria) VALUES ('9','producto','4','9','123','2021-11-04 21:54:57','Beber');</v>
      </c>
      <c r="B957" s="4">
        <v>9</v>
      </c>
      <c r="C957" s="4" t="s">
        <v>4</v>
      </c>
      <c r="D957" s="4">
        <v>4</v>
      </c>
      <c r="E957" s="4">
        <v>9</v>
      </c>
      <c r="F957" s="4">
        <v>123</v>
      </c>
      <c r="G957" s="4" cm="1">
        <f t="array" aca="1" ref="G957" ca="1">INDEX(Pedidos!F:F,'Pedido meta'!B957+1,1)</f>
        <v>44504.913158914656</v>
      </c>
      <c r="H957" s="4" t="str">
        <f t="shared" si="43"/>
        <v>Beber</v>
      </c>
      <c r="I957">
        <f t="shared" si="44"/>
        <v>1107</v>
      </c>
    </row>
    <row r="958" spans="1:9" x14ac:dyDescent="0.25">
      <c r="A958" t="str">
        <f t="shared" ca="1" si="42"/>
        <v>INSERT INTO kom_orders_meta (pedido,meta,valor,cantidad,precio,creacion,categoria) VALUES ('4','producto','10','9','1000','2022-01-16 15:40:30','Paquetes');</v>
      </c>
      <c r="B958" s="4">
        <v>4</v>
      </c>
      <c r="C958" s="4" t="s">
        <v>4</v>
      </c>
      <c r="D958" s="4">
        <v>10</v>
      </c>
      <c r="E958" s="4">
        <v>9</v>
      </c>
      <c r="F958" s="4">
        <v>1000</v>
      </c>
      <c r="G958" s="4" cm="1">
        <f t="array" aca="1" ref="G958" ca="1">INDEX(Pedidos!F:F,'Pedido meta'!B958+1,1)</f>
        <v>44577.65312305322</v>
      </c>
      <c r="H958" s="4" t="str">
        <f t="shared" si="43"/>
        <v>Paquetes</v>
      </c>
      <c r="I958">
        <f t="shared" si="44"/>
        <v>9000</v>
      </c>
    </row>
    <row r="959" spans="1:9" x14ac:dyDescent="0.25">
      <c r="A959" t="str">
        <f t="shared" ca="1" si="42"/>
        <v>INSERT INTO kom_orders_meta (pedido,meta,valor,cantidad,precio,creacion,categoria) VALUES ('84','producto','8','5','75','2021-12-16 04:50:52','Beber');</v>
      </c>
      <c r="B959" s="4">
        <v>84</v>
      </c>
      <c r="C959" s="4" t="s">
        <v>4</v>
      </c>
      <c r="D959" s="4">
        <v>8</v>
      </c>
      <c r="E959" s="4">
        <v>5</v>
      </c>
      <c r="F959" s="4">
        <v>75</v>
      </c>
      <c r="G959" s="4" cm="1">
        <f t="array" aca="1" ref="G959" ca="1">INDEX(Pedidos!F:F,'Pedido meta'!B959+1,1)</f>
        <v>44546.201985864114</v>
      </c>
      <c r="H959" s="4" t="str">
        <f t="shared" si="43"/>
        <v>Beber</v>
      </c>
      <c r="I959">
        <f t="shared" si="44"/>
        <v>375</v>
      </c>
    </row>
    <row r="960" spans="1:9" x14ac:dyDescent="0.25">
      <c r="A960" t="str">
        <f t="shared" ca="1" si="42"/>
        <v>INSERT INTO kom_orders_meta (pedido,meta,valor,cantidad,precio,creacion,categoria) VALUES ('97','producto','2','11','200','2021-06-04 14:35:20','Beber');</v>
      </c>
      <c r="B960" s="4">
        <v>97</v>
      </c>
      <c r="C960" s="4" t="s">
        <v>4</v>
      </c>
      <c r="D960" s="4">
        <v>2</v>
      </c>
      <c r="E960" s="4">
        <v>11</v>
      </c>
      <c r="F960" s="4">
        <v>200</v>
      </c>
      <c r="G960" s="4" cm="1">
        <f t="array" aca="1" ref="G960" ca="1">INDEX(Pedidos!F:F,'Pedido meta'!B960+1,1)</f>
        <v>44351.607870097039</v>
      </c>
      <c r="H960" s="4" t="str">
        <f t="shared" si="43"/>
        <v>Beber</v>
      </c>
      <c r="I960">
        <f t="shared" si="44"/>
        <v>2200</v>
      </c>
    </row>
    <row r="961" spans="1:9" x14ac:dyDescent="0.25">
      <c r="A961" t="str">
        <f t="shared" ca="1" si="42"/>
        <v>INSERT INTO kom_orders_meta (pedido,meta,valor,cantidad,precio,creacion,categoria) VALUES ('10','producto','4','4','123','2021-09-21 06:52:33','Beber');</v>
      </c>
      <c r="B961" s="4">
        <v>10</v>
      </c>
      <c r="C961" s="4" t="s">
        <v>4</v>
      </c>
      <c r="D961" s="4">
        <v>4</v>
      </c>
      <c r="E961" s="4">
        <v>4</v>
      </c>
      <c r="F961" s="4">
        <v>123</v>
      </c>
      <c r="G961" s="4" cm="1">
        <f t="array" aca="1" ref="G961" ca="1">INDEX(Pedidos!F:F,'Pedido meta'!B961+1,1)</f>
        <v>44460.286491209568</v>
      </c>
      <c r="H961" s="4" t="str">
        <f t="shared" si="43"/>
        <v>Beber</v>
      </c>
      <c r="I961">
        <f t="shared" si="44"/>
        <v>492</v>
      </c>
    </row>
    <row r="962" spans="1:9" x14ac:dyDescent="0.25">
      <c r="A962" t="str">
        <f t="shared" ca="1" si="42"/>
        <v>INSERT INTO kom_orders_meta (pedido,meta,valor,cantidad,precio,creacion,categoria) VALUES ('96','producto','5','3','100','2021-11-27 19:52:53','Paquetes');</v>
      </c>
      <c r="B962" s="4">
        <v>96</v>
      </c>
      <c r="C962" s="4" t="s">
        <v>4</v>
      </c>
      <c r="D962" s="4">
        <v>5</v>
      </c>
      <c r="E962" s="4">
        <v>3</v>
      </c>
      <c r="F962" s="4">
        <v>100</v>
      </c>
      <c r="G962" s="4" cm="1">
        <f t="array" aca="1" ref="G962" ca="1">INDEX(Pedidos!F:F,'Pedido meta'!B962+1,1)</f>
        <v>44527.828393503383</v>
      </c>
      <c r="H962" s="4" t="str">
        <f t="shared" si="43"/>
        <v>Paquetes</v>
      </c>
      <c r="I962">
        <f t="shared" si="44"/>
        <v>300</v>
      </c>
    </row>
    <row r="963" spans="1:9" x14ac:dyDescent="0.25">
      <c r="A963" t="str">
        <f t="shared" ref="A963:A1026" ca="1" si="45">"INSERT INTO "&amp;A$1&amp;" ("&amp;IF(B963="","",B$1)&amp;IF(C963="","",","&amp;C$1)&amp;IF(D963="","",","&amp;D$1)&amp;IF(E963="","",","&amp;E$1)&amp;IF(F963="","",","&amp;F$1)&amp;IF(G963="","",","&amp;G$1)&amp;IF(H963="","",","&amp;H$1)&amp;") VALUES ("&amp;IF(B963="","","'"&amp;B963&amp;"'")&amp;IF(C963="","",",'"&amp;C963&amp;"'")&amp;IF(D963="","",",'"&amp;D963&amp;"'")&amp;IF(E963="","",",'"&amp;E963&amp;"'")&amp;IF(F963="","",",'"&amp;F963&amp;"'")&amp;IF(G963="","",",'"&amp;TEXT(G963,"aaaa-mm-dd hh:mm:ss")&amp;"'")&amp;IF(H963="","",",'"&amp;H963&amp;"'")&amp;");"</f>
        <v>INSERT INTO kom_orders_meta (pedido,meta,valor,cantidad,precio,creacion,categoria) VALUES ('86','producto','1','1','23.31','2021-08-12 03:04:39','Comer');</v>
      </c>
      <c r="B963" s="4">
        <v>86</v>
      </c>
      <c r="C963" s="4" t="s">
        <v>4</v>
      </c>
      <c r="D963" s="4">
        <v>1</v>
      </c>
      <c r="E963" s="4">
        <v>1</v>
      </c>
      <c r="F963" s="4">
        <v>23.31</v>
      </c>
      <c r="G963" s="4" cm="1">
        <f t="array" aca="1" ref="G963" ca="1">INDEX(Pedidos!F:F,'Pedido meta'!B963+1,1)</f>
        <v>44420.12823022846</v>
      </c>
      <c r="H963" s="4" t="str">
        <f t="shared" ref="H963:H1026" si="46">VLOOKUP(D963,$K$2:$M$11,3,FALSE)</f>
        <v>Comer</v>
      </c>
      <c r="I963">
        <f t="shared" ref="I963:I1026" si="47">E963*F963</f>
        <v>23.31</v>
      </c>
    </row>
    <row r="964" spans="1:9" x14ac:dyDescent="0.25">
      <c r="A964" t="str">
        <f t="shared" ca="1" si="45"/>
        <v>INSERT INTO kom_orders_meta (pedido,meta,valor,cantidad,precio,creacion,categoria) VALUES ('27','producto','9','3','870','2021-12-29 00:41:57','Beber');</v>
      </c>
      <c r="B964" s="4">
        <v>27</v>
      </c>
      <c r="C964" s="4" t="s">
        <v>4</v>
      </c>
      <c r="D964" s="4">
        <v>9</v>
      </c>
      <c r="E964" s="4">
        <v>3</v>
      </c>
      <c r="F964" s="4">
        <v>870</v>
      </c>
      <c r="G964" s="4" cm="1">
        <f t="array" aca="1" ref="G964" ca="1">INDEX(Pedidos!F:F,'Pedido meta'!B964+1,1)</f>
        <v>44559.029137380065</v>
      </c>
      <c r="H964" s="4" t="str">
        <f t="shared" si="46"/>
        <v>Beber</v>
      </c>
      <c r="I964">
        <f t="shared" si="47"/>
        <v>2610</v>
      </c>
    </row>
    <row r="965" spans="1:9" x14ac:dyDescent="0.25">
      <c r="A965" t="str">
        <f t="shared" ca="1" si="45"/>
        <v>INSERT INTO kom_orders_meta (pedido,meta,valor,cantidad,precio,creacion,categoria) VALUES ('95','producto','3','8','55','2021-08-15 21:59:06','Beber');</v>
      </c>
      <c r="B965" s="4">
        <v>95</v>
      </c>
      <c r="C965" s="4" t="s">
        <v>4</v>
      </c>
      <c r="D965" s="4">
        <v>3</v>
      </c>
      <c r="E965" s="4">
        <v>8</v>
      </c>
      <c r="F965" s="4">
        <v>55</v>
      </c>
      <c r="G965" s="4" cm="1">
        <f t="array" aca="1" ref="G965" ca="1">INDEX(Pedidos!F:F,'Pedido meta'!B965+1,1)</f>
        <v>44423.91604698445</v>
      </c>
      <c r="H965" s="4" t="str">
        <f t="shared" si="46"/>
        <v>Beber</v>
      </c>
      <c r="I965">
        <f t="shared" si="47"/>
        <v>440</v>
      </c>
    </row>
    <row r="966" spans="1:9" x14ac:dyDescent="0.25">
      <c r="A966" t="str">
        <f t="shared" ca="1" si="45"/>
        <v>INSERT INTO kom_orders_meta (pedido,meta,valor,cantidad,precio,creacion,categoria) VALUES ('64','producto','5','10','100','2021-11-20 18:24:33','Paquetes');</v>
      </c>
      <c r="B966" s="4">
        <v>64</v>
      </c>
      <c r="C966" s="4" t="s">
        <v>4</v>
      </c>
      <c r="D966" s="4">
        <v>5</v>
      </c>
      <c r="E966" s="4">
        <v>10</v>
      </c>
      <c r="F966" s="4">
        <v>100</v>
      </c>
      <c r="G966" s="4" cm="1">
        <f t="array" aca="1" ref="G966" ca="1">INDEX(Pedidos!F:F,'Pedido meta'!B966+1,1)</f>
        <v>44520.767046184323</v>
      </c>
      <c r="H966" s="4" t="str">
        <f t="shared" si="46"/>
        <v>Paquetes</v>
      </c>
      <c r="I966">
        <f t="shared" si="47"/>
        <v>1000</v>
      </c>
    </row>
    <row r="967" spans="1:9" x14ac:dyDescent="0.25">
      <c r="A967" t="str">
        <f t="shared" ca="1" si="45"/>
        <v>INSERT INTO kom_orders_meta (pedido,meta,valor,cantidad,precio,creacion,categoria) VALUES ('15','producto','6','1','400','2021-09-06 22:19:23','Comer');</v>
      </c>
      <c r="B967" s="4">
        <v>15</v>
      </c>
      <c r="C967" s="4" t="s">
        <v>4</v>
      </c>
      <c r="D967" s="4">
        <v>6</v>
      </c>
      <c r="E967" s="4">
        <v>1</v>
      </c>
      <c r="F967" s="4">
        <v>400</v>
      </c>
      <c r="G967" s="4" cm="1">
        <f t="array" aca="1" ref="G967" ca="1">INDEX(Pedidos!F:F,'Pedido meta'!B967+1,1)</f>
        <v>44445.93013276987</v>
      </c>
      <c r="H967" s="4" t="str">
        <f t="shared" si="46"/>
        <v>Comer</v>
      </c>
      <c r="I967">
        <f t="shared" si="47"/>
        <v>400</v>
      </c>
    </row>
    <row r="968" spans="1:9" x14ac:dyDescent="0.25">
      <c r="A968" t="str">
        <f t="shared" ca="1" si="45"/>
        <v>INSERT INTO kom_orders_meta (pedido,meta,valor,cantidad,precio,creacion,categoria) VALUES ('24','producto','5','1','100','2021-06-22 16:23:04','Paquetes');</v>
      </c>
      <c r="B968" s="4">
        <v>24</v>
      </c>
      <c r="C968" s="4" t="s">
        <v>4</v>
      </c>
      <c r="D968" s="4">
        <v>5</v>
      </c>
      <c r="E968" s="4">
        <v>1</v>
      </c>
      <c r="F968" s="4">
        <v>100</v>
      </c>
      <c r="G968" s="4" cm="1">
        <f t="array" aca="1" ref="G968" ca="1">INDEX(Pedidos!F:F,'Pedido meta'!B968+1,1)</f>
        <v>44369.682682529441</v>
      </c>
      <c r="H968" s="4" t="str">
        <f t="shared" si="46"/>
        <v>Paquetes</v>
      </c>
      <c r="I968">
        <f t="shared" si="47"/>
        <v>100</v>
      </c>
    </row>
    <row r="969" spans="1:9" x14ac:dyDescent="0.25">
      <c r="A969" t="str">
        <f t="shared" ca="1" si="45"/>
        <v>INSERT INTO kom_orders_meta (pedido,meta,valor,cantidad,precio,creacion,categoria) VALUES ('70','producto','6','12','400','2021-07-13 04:18:15','Comer');</v>
      </c>
      <c r="B969" s="4">
        <v>70</v>
      </c>
      <c r="C969" s="4" t="s">
        <v>4</v>
      </c>
      <c r="D969" s="4">
        <v>6</v>
      </c>
      <c r="E969" s="4">
        <v>12</v>
      </c>
      <c r="F969" s="4">
        <v>400</v>
      </c>
      <c r="G969" s="4" cm="1">
        <f t="array" aca="1" ref="G969" ca="1">INDEX(Pedidos!F:F,'Pedido meta'!B969+1,1)</f>
        <v>44390.179344448545</v>
      </c>
      <c r="H969" s="4" t="str">
        <f t="shared" si="46"/>
        <v>Comer</v>
      </c>
      <c r="I969">
        <f t="shared" si="47"/>
        <v>4800</v>
      </c>
    </row>
    <row r="970" spans="1:9" x14ac:dyDescent="0.25">
      <c r="A970" t="str">
        <f t="shared" ca="1" si="45"/>
        <v>INSERT INTO kom_orders_meta (pedido,meta,valor,cantidad,precio,creacion,categoria) VALUES ('65','producto','3','3','55','2021-06-22 10:38:10','Beber');</v>
      </c>
      <c r="B970" s="4">
        <v>65</v>
      </c>
      <c r="C970" s="4" t="s">
        <v>4</v>
      </c>
      <c r="D970" s="4">
        <v>3</v>
      </c>
      <c r="E970" s="4">
        <v>3</v>
      </c>
      <c r="F970" s="4">
        <v>55</v>
      </c>
      <c r="G970" s="4" cm="1">
        <f t="array" aca="1" ref="G970" ca="1">INDEX(Pedidos!F:F,'Pedido meta'!B970+1,1)</f>
        <v>44369.44317060367</v>
      </c>
      <c r="H970" s="4" t="str">
        <f t="shared" si="46"/>
        <v>Beber</v>
      </c>
      <c r="I970">
        <f t="shared" si="47"/>
        <v>165</v>
      </c>
    </row>
    <row r="971" spans="1:9" x14ac:dyDescent="0.25">
      <c r="A971" t="str">
        <f t="shared" ca="1" si="45"/>
        <v>INSERT INTO kom_orders_meta (pedido,meta,valor,cantidad,precio,creacion,categoria) VALUES ('52','producto','2','6','200','2021-10-27 07:51:53','Beber');</v>
      </c>
      <c r="B971" s="4">
        <v>52</v>
      </c>
      <c r="C971" s="4" t="s">
        <v>4</v>
      </c>
      <c r="D971" s="4">
        <v>2</v>
      </c>
      <c r="E971" s="4">
        <v>6</v>
      </c>
      <c r="F971" s="4">
        <v>200</v>
      </c>
      <c r="G971" s="4" cm="1">
        <f t="array" aca="1" ref="G971" ca="1">INDEX(Pedidos!F:F,'Pedido meta'!B971+1,1)</f>
        <v>44496.327696413566</v>
      </c>
      <c r="H971" s="4" t="str">
        <f t="shared" si="46"/>
        <v>Beber</v>
      </c>
      <c r="I971">
        <f t="shared" si="47"/>
        <v>1200</v>
      </c>
    </row>
    <row r="972" spans="1:9" x14ac:dyDescent="0.25">
      <c r="A972" t="str">
        <f t="shared" ca="1" si="45"/>
        <v>INSERT INTO kom_orders_meta (pedido,meta,valor,cantidad,precio,creacion,categoria) VALUES ('61','producto','4','4','123','2021-08-14 21:04:03','Beber');</v>
      </c>
      <c r="B972" s="4">
        <v>61</v>
      </c>
      <c r="C972" s="4" t="s">
        <v>4</v>
      </c>
      <c r="D972" s="4">
        <v>4</v>
      </c>
      <c r="E972" s="4">
        <v>4</v>
      </c>
      <c r="F972" s="4">
        <v>123</v>
      </c>
      <c r="G972" s="4" cm="1">
        <f t="array" aca="1" ref="G972" ca="1">INDEX(Pedidos!F:F,'Pedido meta'!B972+1,1)</f>
        <v>44422.877807911107</v>
      </c>
      <c r="H972" s="4" t="str">
        <f t="shared" si="46"/>
        <v>Beber</v>
      </c>
      <c r="I972">
        <f t="shared" si="47"/>
        <v>492</v>
      </c>
    </row>
    <row r="973" spans="1:9" x14ac:dyDescent="0.25">
      <c r="A973" t="str">
        <f t="shared" ca="1" si="45"/>
        <v>INSERT INTO kom_orders_meta (pedido,meta,valor,cantidad,precio,creacion,categoria) VALUES ('36','producto','10','5','1000','2021-08-04 16:18:56','Paquetes');</v>
      </c>
      <c r="B973" s="4">
        <v>36</v>
      </c>
      <c r="C973" s="4" t="s">
        <v>4</v>
      </c>
      <c r="D973" s="4">
        <v>10</v>
      </c>
      <c r="E973" s="4">
        <v>5</v>
      </c>
      <c r="F973" s="4">
        <v>1000</v>
      </c>
      <c r="G973" s="4" cm="1">
        <f t="array" aca="1" ref="G973" ca="1">INDEX(Pedidos!F:F,'Pedido meta'!B973+1,1)</f>
        <v>44412.679809617293</v>
      </c>
      <c r="H973" s="4" t="str">
        <f t="shared" si="46"/>
        <v>Paquetes</v>
      </c>
      <c r="I973">
        <f t="shared" si="47"/>
        <v>5000</v>
      </c>
    </row>
    <row r="974" spans="1:9" x14ac:dyDescent="0.25">
      <c r="A974" t="str">
        <f t="shared" ca="1" si="45"/>
        <v>INSERT INTO kom_orders_meta (pedido,meta,valor,cantidad,precio,creacion,categoria) VALUES ('9','producto','5','11','100','2021-11-04 21:54:57','Paquetes');</v>
      </c>
      <c r="B974" s="4">
        <v>9</v>
      </c>
      <c r="C974" s="4" t="s">
        <v>4</v>
      </c>
      <c r="D974" s="4">
        <v>5</v>
      </c>
      <c r="E974" s="4">
        <v>11</v>
      </c>
      <c r="F974" s="4">
        <v>100</v>
      </c>
      <c r="G974" s="4" cm="1">
        <f t="array" aca="1" ref="G974" ca="1">INDEX(Pedidos!F:F,'Pedido meta'!B974+1,1)</f>
        <v>44504.913158914656</v>
      </c>
      <c r="H974" s="4" t="str">
        <f t="shared" si="46"/>
        <v>Paquetes</v>
      </c>
      <c r="I974">
        <f t="shared" si="47"/>
        <v>1100</v>
      </c>
    </row>
    <row r="975" spans="1:9" x14ac:dyDescent="0.25">
      <c r="A975" t="str">
        <f t="shared" ca="1" si="45"/>
        <v>INSERT INTO kom_orders_meta (pedido,meta,valor,cantidad,precio,creacion,categoria) VALUES ('22','producto','5','9','100','2021-11-07 02:44:30','Paquetes');</v>
      </c>
      <c r="B975" s="4">
        <v>22</v>
      </c>
      <c r="C975" s="4" t="s">
        <v>4</v>
      </c>
      <c r="D975" s="4">
        <v>5</v>
      </c>
      <c r="E975" s="4">
        <v>9</v>
      </c>
      <c r="F975" s="4">
        <v>100</v>
      </c>
      <c r="G975" s="4" cm="1">
        <f t="array" aca="1" ref="G975" ca="1">INDEX(Pedidos!F:F,'Pedido meta'!B975+1,1)</f>
        <v>44507.114239352588</v>
      </c>
      <c r="H975" s="4" t="str">
        <f t="shared" si="46"/>
        <v>Paquetes</v>
      </c>
      <c r="I975">
        <f t="shared" si="47"/>
        <v>900</v>
      </c>
    </row>
    <row r="976" spans="1:9" x14ac:dyDescent="0.25">
      <c r="A976" t="str">
        <f t="shared" ca="1" si="45"/>
        <v>INSERT INTO kom_orders_meta (pedido,meta,valor,cantidad,precio,creacion,categoria) VALUES ('38','producto','9','1','870','2021-10-01 21:59:02','Beber');</v>
      </c>
      <c r="B976" s="4">
        <v>38</v>
      </c>
      <c r="C976" s="4" t="s">
        <v>4</v>
      </c>
      <c r="D976" s="4">
        <v>9</v>
      </c>
      <c r="E976" s="4">
        <v>1</v>
      </c>
      <c r="F976" s="4">
        <v>870</v>
      </c>
      <c r="G976" s="4" cm="1">
        <f t="array" aca="1" ref="G976" ca="1">INDEX(Pedidos!F:F,'Pedido meta'!B976+1,1)</f>
        <v>44470.915995200136</v>
      </c>
      <c r="H976" s="4" t="str">
        <f t="shared" si="46"/>
        <v>Beber</v>
      </c>
      <c r="I976">
        <f t="shared" si="47"/>
        <v>870</v>
      </c>
    </row>
    <row r="977" spans="1:9" x14ac:dyDescent="0.25">
      <c r="A977" t="str">
        <f t="shared" ca="1" si="45"/>
        <v>INSERT INTO kom_orders_meta (pedido,meta,valor,cantidad,precio,creacion,categoria) VALUES ('67','producto','3','8','55','2021-05-26 06:33:19','Beber');</v>
      </c>
      <c r="B977" s="4">
        <v>67</v>
      </c>
      <c r="C977" s="4" t="s">
        <v>4</v>
      </c>
      <c r="D977" s="4">
        <v>3</v>
      </c>
      <c r="E977" s="4">
        <v>8</v>
      </c>
      <c r="F977" s="4">
        <v>55</v>
      </c>
      <c r="G977" s="4" cm="1">
        <f t="array" aca="1" ref="G977" ca="1">INDEX(Pedidos!F:F,'Pedido meta'!B977+1,1)</f>
        <v>44342.273141660837</v>
      </c>
      <c r="H977" s="4" t="str">
        <f t="shared" si="46"/>
        <v>Beber</v>
      </c>
      <c r="I977">
        <f t="shared" si="47"/>
        <v>440</v>
      </c>
    </row>
    <row r="978" spans="1:9" x14ac:dyDescent="0.25">
      <c r="A978" t="str">
        <f t="shared" ca="1" si="45"/>
        <v>INSERT INTO kom_orders_meta (pedido,meta,valor,cantidad,precio,creacion,categoria) VALUES ('26','producto','1','2','23.31','2021-09-24 17:02:54','Comer');</v>
      </c>
      <c r="B978" s="4">
        <v>26</v>
      </c>
      <c r="C978" s="4" t="s">
        <v>4</v>
      </c>
      <c r="D978" s="4">
        <v>1</v>
      </c>
      <c r="E978" s="4">
        <v>2</v>
      </c>
      <c r="F978" s="4">
        <v>23.31</v>
      </c>
      <c r="G978" s="4" cm="1">
        <f t="array" aca="1" ref="G978" ca="1">INDEX(Pedidos!F:F,'Pedido meta'!B978+1,1)</f>
        <v>44463.710352594346</v>
      </c>
      <c r="H978" s="4" t="str">
        <f t="shared" si="46"/>
        <v>Comer</v>
      </c>
      <c r="I978">
        <f t="shared" si="47"/>
        <v>46.62</v>
      </c>
    </row>
    <row r="979" spans="1:9" x14ac:dyDescent="0.25">
      <c r="A979" t="str">
        <f t="shared" ca="1" si="45"/>
        <v>INSERT INTO kom_orders_meta (pedido,meta,valor,cantidad,precio,creacion,categoria) VALUES ('93','producto','1','8','23.31','2022-01-03 13:07:11','Comer');</v>
      </c>
      <c r="B979" s="4">
        <v>93</v>
      </c>
      <c r="C979" s="4" t="s">
        <v>4</v>
      </c>
      <c r="D979" s="4">
        <v>1</v>
      </c>
      <c r="E979" s="4">
        <v>8</v>
      </c>
      <c r="F979" s="4">
        <v>23.31</v>
      </c>
      <c r="G979" s="4" cm="1">
        <f t="array" aca="1" ref="G979" ca="1">INDEX(Pedidos!F:F,'Pedido meta'!B979+1,1)</f>
        <v>44564.546655330028</v>
      </c>
      <c r="H979" s="4" t="str">
        <f t="shared" si="46"/>
        <v>Comer</v>
      </c>
      <c r="I979">
        <f t="shared" si="47"/>
        <v>186.48</v>
      </c>
    </row>
    <row r="980" spans="1:9" x14ac:dyDescent="0.25">
      <c r="A980" t="str">
        <f t="shared" ca="1" si="45"/>
        <v>INSERT INTO kom_orders_meta (pedido,meta,valor,cantidad,precio,creacion,categoria) VALUES ('95','producto','2','11','200','2021-08-15 21:59:06','Beber');</v>
      </c>
      <c r="B980" s="4">
        <v>95</v>
      </c>
      <c r="C980" s="4" t="s">
        <v>4</v>
      </c>
      <c r="D980" s="4">
        <v>2</v>
      </c>
      <c r="E980" s="4">
        <v>11</v>
      </c>
      <c r="F980" s="4">
        <v>200</v>
      </c>
      <c r="G980" s="4" cm="1">
        <f t="array" aca="1" ref="G980" ca="1">INDEX(Pedidos!F:F,'Pedido meta'!B980+1,1)</f>
        <v>44423.91604698445</v>
      </c>
      <c r="H980" s="4" t="str">
        <f t="shared" si="46"/>
        <v>Beber</v>
      </c>
      <c r="I980">
        <f t="shared" si="47"/>
        <v>2200</v>
      </c>
    </row>
    <row r="981" spans="1:9" x14ac:dyDescent="0.25">
      <c r="A981" t="str">
        <f t="shared" ca="1" si="45"/>
        <v>INSERT INTO kom_orders_meta (pedido,meta,valor,cantidad,precio,creacion,categoria) VALUES ('3','producto','8','8','75','2021-07-14 03:35:05','Beber');</v>
      </c>
      <c r="B981" s="4">
        <v>3</v>
      </c>
      <c r="C981" s="4" t="s">
        <v>4</v>
      </c>
      <c r="D981" s="4">
        <v>8</v>
      </c>
      <c r="E981" s="4">
        <v>8</v>
      </c>
      <c r="F981" s="4">
        <v>75</v>
      </c>
      <c r="G981" s="4" cm="1">
        <f t="array" aca="1" ref="G981" ca="1">INDEX(Pedidos!F:F,'Pedido meta'!B981+1,1)</f>
        <v>44391.149362297394</v>
      </c>
      <c r="H981" s="4" t="str">
        <f t="shared" si="46"/>
        <v>Beber</v>
      </c>
      <c r="I981">
        <f t="shared" si="47"/>
        <v>600</v>
      </c>
    </row>
    <row r="982" spans="1:9" x14ac:dyDescent="0.25">
      <c r="A982" t="str">
        <f t="shared" ca="1" si="45"/>
        <v>INSERT INTO kom_orders_meta (pedido,meta,valor,cantidad,precio,creacion,categoria) VALUES ('96','producto','9','12','870','2021-11-27 19:52:53','Beber');</v>
      </c>
      <c r="B982" s="4">
        <v>96</v>
      </c>
      <c r="C982" s="4" t="s">
        <v>4</v>
      </c>
      <c r="D982" s="4">
        <v>9</v>
      </c>
      <c r="E982" s="4">
        <v>12</v>
      </c>
      <c r="F982" s="4">
        <v>870</v>
      </c>
      <c r="G982" s="4" cm="1">
        <f t="array" aca="1" ref="G982" ca="1">INDEX(Pedidos!F:F,'Pedido meta'!B982+1,1)</f>
        <v>44527.828393503383</v>
      </c>
      <c r="H982" s="4" t="str">
        <f t="shared" si="46"/>
        <v>Beber</v>
      </c>
      <c r="I982">
        <f t="shared" si="47"/>
        <v>10440</v>
      </c>
    </row>
    <row r="983" spans="1:9" x14ac:dyDescent="0.25">
      <c r="A983" t="str">
        <f t="shared" ca="1" si="45"/>
        <v>INSERT INTO kom_orders_meta (pedido,meta,valor,cantidad,precio,creacion,categoria) VALUES ('3','producto','9','8','870','2021-07-14 03:35:05','Beber');</v>
      </c>
      <c r="B983" s="4">
        <v>3</v>
      </c>
      <c r="C983" s="4" t="s">
        <v>4</v>
      </c>
      <c r="D983" s="4">
        <v>9</v>
      </c>
      <c r="E983" s="4">
        <v>8</v>
      </c>
      <c r="F983" s="4">
        <v>870</v>
      </c>
      <c r="G983" s="4" cm="1">
        <f t="array" aca="1" ref="G983" ca="1">INDEX(Pedidos!F:F,'Pedido meta'!B983+1,1)</f>
        <v>44391.149362297394</v>
      </c>
      <c r="H983" s="4" t="str">
        <f t="shared" si="46"/>
        <v>Beber</v>
      </c>
      <c r="I983">
        <f t="shared" si="47"/>
        <v>6960</v>
      </c>
    </row>
    <row r="984" spans="1:9" x14ac:dyDescent="0.25">
      <c r="A984" t="str">
        <f t="shared" ca="1" si="45"/>
        <v>INSERT INTO kom_orders_meta (pedido,meta,valor,cantidad,precio,creacion,categoria) VALUES ('45','producto','8','11','75','2021-05-23 10:02:51','Beber');</v>
      </c>
      <c r="B984" s="4">
        <v>45</v>
      </c>
      <c r="C984" s="4" t="s">
        <v>4</v>
      </c>
      <c r="D984" s="4">
        <v>8</v>
      </c>
      <c r="E984" s="4">
        <v>11</v>
      </c>
      <c r="F984" s="4">
        <v>75</v>
      </c>
      <c r="G984" s="4" cm="1">
        <f t="array" aca="1" ref="G984" ca="1">INDEX(Pedidos!F:F,'Pedido meta'!B984+1,1)</f>
        <v>44339.418645137579</v>
      </c>
      <c r="H984" s="4" t="str">
        <f t="shared" si="46"/>
        <v>Beber</v>
      </c>
      <c r="I984">
        <f t="shared" si="47"/>
        <v>825</v>
      </c>
    </row>
    <row r="985" spans="1:9" x14ac:dyDescent="0.25">
      <c r="A985" t="str">
        <f t="shared" ca="1" si="45"/>
        <v>INSERT INTO kom_orders_meta (pedido,meta,valor,cantidad,precio,creacion,categoria) VALUES ('72','producto','9','10','870','2021-11-06 07:12:27','Beber');</v>
      </c>
      <c r="B985" s="4">
        <v>72</v>
      </c>
      <c r="C985" s="4" t="s">
        <v>4</v>
      </c>
      <c r="D985" s="4">
        <v>9</v>
      </c>
      <c r="E985" s="4">
        <v>10</v>
      </c>
      <c r="F985" s="4">
        <v>870</v>
      </c>
      <c r="G985" s="4" cm="1">
        <f t="array" aca="1" ref="G985" ca="1">INDEX(Pedidos!F:F,'Pedido meta'!B985+1,1)</f>
        <v>44506.30031610281</v>
      </c>
      <c r="H985" s="4" t="str">
        <f t="shared" si="46"/>
        <v>Beber</v>
      </c>
      <c r="I985">
        <f t="shared" si="47"/>
        <v>8700</v>
      </c>
    </row>
    <row r="986" spans="1:9" x14ac:dyDescent="0.25">
      <c r="A986" t="str">
        <f t="shared" ca="1" si="45"/>
        <v>INSERT INTO kom_orders_meta (pedido,meta,valor,cantidad,precio,creacion,categoria) VALUES ('53','producto','5','1','100','2021-08-24 12:55:48','Paquetes');</v>
      </c>
      <c r="B986" s="4">
        <v>53</v>
      </c>
      <c r="C986" s="4" t="s">
        <v>4</v>
      </c>
      <c r="D986" s="4">
        <v>5</v>
      </c>
      <c r="E986" s="4">
        <v>1</v>
      </c>
      <c r="F986" s="4">
        <v>100</v>
      </c>
      <c r="G986" s="4" cm="1">
        <f t="array" aca="1" ref="G986" ca="1">INDEX(Pedidos!F:F,'Pedido meta'!B986+1,1)</f>
        <v>44432.538753047236</v>
      </c>
      <c r="H986" s="4" t="str">
        <f t="shared" si="46"/>
        <v>Paquetes</v>
      </c>
      <c r="I986">
        <f t="shared" si="47"/>
        <v>100</v>
      </c>
    </row>
    <row r="987" spans="1:9" x14ac:dyDescent="0.25">
      <c r="A987" t="str">
        <f t="shared" ca="1" si="45"/>
        <v>INSERT INTO kom_orders_meta (pedido,meta,valor,cantidad,precio,creacion,categoria) VALUES ('56','producto','9','5','870','2021-05-19 08:56:25','Beber');</v>
      </c>
      <c r="B987" s="4">
        <v>56</v>
      </c>
      <c r="C987" s="4" t="s">
        <v>4</v>
      </c>
      <c r="D987" s="4">
        <v>9</v>
      </c>
      <c r="E987" s="4">
        <v>5</v>
      </c>
      <c r="F987" s="4">
        <v>870</v>
      </c>
      <c r="G987" s="4" cm="1">
        <f t="array" aca="1" ref="G987" ca="1">INDEX(Pedidos!F:F,'Pedido meta'!B987+1,1)</f>
        <v>44335.372514270377</v>
      </c>
      <c r="H987" s="4" t="str">
        <f t="shared" si="46"/>
        <v>Beber</v>
      </c>
      <c r="I987">
        <f t="shared" si="47"/>
        <v>4350</v>
      </c>
    </row>
    <row r="988" spans="1:9" x14ac:dyDescent="0.25">
      <c r="A988" t="str">
        <f t="shared" ca="1" si="45"/>
        <v>INSERT INTO kom_orders_meta (pedido,meta,valor,cantidad,precio,creacion,categoria) VALUES ('46','producto','5','2','100','2021-10-26 11:19:04','Paquetes');</v>
      </c>
      <c r="B988" s="4">
        <v>46</v>
      </c>
      <c r="C988" s="4" t="s">
        <v>4</v>
      </c>
      <c r="D988" s="4">
        <v>5</v>
      </c>
      <c r="E988" s="4">
        <v>2</v>
      </c>
      <c r="F988" s="4">
        <v>100</v>
      </c>
      <c r="G988" s="4" cm="1">
        <f t="array" aca="1" ref="G988" ca="1">INDEX(Pedidos!F:F,'Pedido meta'!B988+1,1)</f>
        <v>44495.47157294357</v>
      </c>
      <c r="H988" s="4" t="str">
        <f t="shared" si="46"/>
        <v>Paquetes</v>
      </c>
      <c r="I988">
        <f t="shared" si="47"/>
        <v>200</v>
      </c>
    </row>
    <row r="989" spans="1:9" x14ac:dyDescent="0.25">
      <c r="A989" t="str">
        <f t="shared" ca="1" si="45"/>
        <v>INSERT INTO kom_orders_meta (pedido,meta,valor,cantidad,precio,creacion,categoria) VALUES ('80','producto','9','4','870','2022-02-02 23:07:41','Beber');</v>
      </c>
      <c r="B989" s="4">
        <v>80</v>
      </c>
      <c r="C989" s="4" t="s">
        <v>4</v>
      </c>
      <c r="D989" s="4">
        <v>9</v>
      </c>
      <c r="E989" s="4">
        <v>4</v>
      </c>
      <c r="F989" s="4">
        <v>870</v>
      </c>
      <c r="G989" s="4" cm="1">
        <f t="array" aca="1" ref="G989" ca="1">INDEX(Pedidos!F:F,'Pedido meta'!B989+1,1)</f>
        <v>44594.96366723768</v>
      </c>
      <c r="H989" s="4" t="str">
        <f t="shared" si="46"/>
        <v>Beber</v>
      </c>
      <c r="I989">
        <f t="shared" si="47"/>
        <v>3480</v>
      </c>
    </row>
    <row r="990" spans="1:9" x14ac:dyDescent="0.25">
      <c r="A990" t="str">
        <f t="shared" ca="1" si="45"/>
        <v>INSERT INTO kom_orders_meta (pedido,meta,valor,cantidad,precio,creacion,categoria) VALUES ('30','producto','8','1','75','2022-01-05 17:56:42','Beber');</v>
      </c>
      <c r="B990" s="4">
        <v>30</v>
      </c>
      <c r="C990" s="4" t="s">
        <v>4</v>
      </c>
      <c r="D990" s="4">
        <v>8</v>
      </c>
      <c r="E990" s="4">
        <v>1</v>
      </c>
      <c r="F990" s="4">
        <v>75</v>
      </c>
      <c r="G990" s="4" cm="1">
        <f t="array" aca="1" ref="G990" ca="1">INDEX(Pedidos!F:F,'Pedido meta'!B990+1,1)</f>
        <v>44566.747705535287</v>
      </c>
      <c r="H990" s="4" t="str">
        <f t="shared" si="46"/>
        <v>Beber</v>
      </c>
      <c r="I990">
        <f t="shared" si="47"/>
        <v>75</v>
      </c>
    </row>
    <row r="991" spans="1:9" x14ac:dyDescent="0.25">
      <c r="A991" t="str">
        <f t="shared" ca="1" si="45"/>
        <v>INSERT INTO kom_orders_meta (pedido,meta,valor,cantidad,precio,creacion,categoria) VALUES ('30','producto','2','8','200','2022-01-05 17:56:42','Beber');</v>
      </c>
      <c r="B991" s="4">
        <v>30</v>
      </c>
      <c r="C991" s="4" t="s">
        <v>4</v>
      </c>
      <c r="D991" s="4">
        <v>2</v>
      </c>
      <c r="E991" s="4">
        <v>8</v>
      </c>
      <c r="F991" s="4">
        <v>200</v>
      </c>
      <c r="G991" s="4" cm="1">
        <f t="array" aca="1" ref="G991" ca="1">INDEX(Pedidos!F:F,'Pedido meta'!B991+1,1)</f>
        <v>44566.747705535287</v>
      </c>
      <c r="H991" s="4" t="str">
        <f t="shared" si="46"/>
        <v>Beber</v>
      </c>
      <c r="I991">
        <f t="shared" si="47"/>
        <v>1600</v>
      </c>
    </row>
    <row r="992" spans="1:9" x14ac:dyDescent="0.25">
      <c r="A992" t="str">
        <f t="shared" ca="1" si="45"/>
        <v>INSERT INTO kom_orders_meta (pedido,meta,valor,cantidad,precio,creacion,categoria) VALUES ('38','producto','1','11','23.31','2021-10-01 21:59:02','Comer');</v>
      </c>
      <c r="B992" s="4">
        <v>38</v>
      </c>
      <c r="C992" s="4" t="s">
        <v>4</v>
      </c>
      <c r="D992" s="4">
        <v>1</v>
      </c>
      <c r="E992" s="4">
        <v>11</v>
      </c>
      <c r="F992" s="4">
        <v>23.31</v>
      </c>
      <c r="G992" s="4" cm="1">
        <f t="array" aca="1" ref="G992" ca="1">INDEX(Pedidos!F:F,'Pedido meta'!B992+1,1)</f>
        <v>44470.915995200136</v>
      </c>
      <c r="H992" s="4" t="str">
        <f t="shared" si="46"/>
        <v>Comer</v>
      </c>
      <c r="I992">
        <f t="shared" si="47"/>
        <v>256.40999999999997</v>
      </c>
    </row>
    <row r="993" spans="1:9" x14ac:dyDescent="0.25">
      <c r="A993" t="str">
        <f t="shared" ca="1" si="45"/>
        <v>INSERT INTO kom_orders_meta (pedido,meta,valor,cantidad,precio,creacion,categoria) VALUES ('43','producto','6','9','400','2021-11-30 18:49:03','Comer');</v>
      </c>
      <c r="B993" s="4">
        <v>43</v>
      </c>
      <c r="C993" s="4" t="s">
        <v>4</v>
      </c>
      <c r="D993" s="4">
        <v>6</v>
      </c>
      <c r="E993" s="4">
        <v>9</v>
      </c>
      <c r="F993" s="4">
        <v>400</v>
      </c>
      <c r="G993" s="4" cm="1">
        <f t="array" aca="1" ref="G993" ca="1">INDEX(Pedidos!F:F,'Pedido meta'!B993+1,1)</f>
        <v>44530.78406521953</v>
      </c>
      <c r="H993" s="4" t="str">
        <f t="shared" si="46"/>
        <v>Comer</v>
      </c>
      <c r="I993">
        <f t="shared" si="47"/>
        <v>3600</v>
      </c>
    </row>
    <row r="994" spans="1:9" x14ac:dyDescent="0.25">
      <c r="A994" t="str">
        <f t="shared" ca="1" si="45"/>
        <v>INSERT INTO kom_orders_meta (pedido,meta,valor,cantidad,precio,creacion,categoria) VALUES ('67','producto','8','11','75','2021-05-26 06:33:19','Beber');</v>
      </c>
      <c r="B994" s="4">
        <v>67</v>
      </c>
      <c r="C994" s="4" t="s">
        <v>4</v>
      </c>
      <c r="D994" s="4">
        <v>8</v>
      </c>
      <c r="E994" s="4">
        <v>11</v>
      </c>
      <c r="F994" s="4">
        <v>75</v>
      </c>
      <c r="G994" s="4" cm="1">
        <f t="array" aca="1" ref="G994" ca="1">INDEX(Pedidos!F:F,'Pedido meta'!B994+1,1)</f>
        <v>44342.273141660837</v>
      </c>
      <c r="H994" s="4" t="str">
        <f t="shared" si="46"/>
        <v>Beber</v>
      </c>
      <c r="I994">
        <f t="shared" si="47"/>
        <v>825</v>
      </c>
    </row>
    <row r="995" spans="1:9" x14ac:dyDescent="0.25">
      <c r="A995" t="str">
        <f t="shared" ca="1" si="45"/>
        <v>INSERT INTO kom_orders_meta (pedido,meta,valor,cantidad,precio,creacion,categoria) VALUES ('42','producto','1','10','23.31','2021-05-26 18:24:42','Comer');</v>
      </c>
      <c r="B995" s="4">
        <v>42</v>
      </c>
      <c r="C995" s="4" t="s">
        <v>4</v>
      </c>
      <c r="D995" s="4">
        <v>1</v>
      </c>
      <c r="E995" s="4">
        <v>10</v>
      </c>
      <c r="F995" s="4">
        <v>23.31</v>
      </c>
      <c r="G995" s="4" cm="1">
        <f t="array" aca="1" ref="G995" ca="1">INDEX(Pedidos!F:F,'Pedido meta'!B995+1,1)</f>
        <v>44342.767156916903</v>
      </c>
      <c r="H995" s="4" t="str">
        <f t="shared" si="46"/>
        <v>Comer</v>
      </c>
      <c r="I995">
        <f t="shared" si="47"/>
        <v>233.1</v>
      </c>
    </row>
    <row r="996" spans="1:9" x14ac:dyDescent="0.25">
      <c r="A996" t="str">
        <f t="shared" ca="1" si="45"/>
        <v>INSERT INTO kom_orders_meta (pedido,meta,valor,cantidad,precio,creacion,categoria) VALUES ('19','producto','3','6','55','2021-11-09 09:06:07','Beber');</v>
      </c>
      <c r="B996" s="4">
        <v>19</v>
      </c>
      <c r="C996" s="4" t="s">
        <v>4</v>
      </c>
      <c r="D996" s="4">
        <v>3</v>
      </c>
      <c r="E996" s="4">
        <v>6</v>
      </c>
      <c r="F996" s="4">
        <v>55</v>
      </c>
      <c r="G996" s="4" cm="1">
        <f t="array" aca="1" ref="G996" ca="1">INDEX(Pedidos!F:F,'Pedido meta'!B996+1,1)</f>
        <v>44509.379242652831</v>
      </c>
      <c r="H996" s="4" t="str">
        <f t="shared" si="46"/>
        <v>Beber</v>
      </c>
      <c r="I996">
        <f t="shared" si="47"/>
        <v>330</v>
      </c>
    </row>
    <row r="997" spans="1:9" x14ac:dyDescent="0.25">
      <c r="A997" t="str">
        <f t="shared" ca="1" si="45"/>
        <v>INSERT INTO kom_orders_meta (pedido,meta,valor,cantidad,precio,creacion,categoria) VALUES ('17','producto','6','2','400','2021-07-14 14:31:02','Comer');</v>
      </c>
      <c r="B997" s="4">
        <v>17</v>
      </c>
      <c r="C997" s="4" t="s">
        <v>4</v>
      </c>
      <c r="D997" s="4">
        <v>6</v>
      </c>
      <c r="E997" s="4">
        <v>2</v>
      </c>
      <c r="F997" s="4">
        <v>400</v>
      </c>
      <c r="G997" s="4" cm="1">
        <f t="array" aca="1" ref="G997" ca="1">INDEX(Pedidos!F:F,'Pedido meta'!B997+1,1)</f>
        <v>44391.604880252598</v>
      </c>
      <c r="H997" s="4" t="str">
        <f t="shared" si="46"/>
        <v>Comer</v>
      </c>
      <c r="I997">
        <f t="shared" si="47"/>
        <v>800</v>
      </c>
    </row>
    <row r="998" spans="1:9" x14ac:dyDescent="0.25">
      <c r="A998" t="str">
        <f t="shared" ca="1" si="45"/>
        <v>INSERT INTO kom_orders_meta (pedido,meta,valor,cantidad,precio,creacion,categoria) VALUES ('55','producto','2','6','200','2021-12-07 16:40:07','Beber');</v>
      </c>
      <c r="B998" s="4">
        <v>55</v>
      </c>
      <c r="C998" s="4" t="s">
        <v>4</v>
      </c>
      <c r="D998" s="4">
        <v>2</v>
      </c>
      <c r="E998" s="4">
        <v>6</v>
      </c>
      <c r="F998" s="4">
        <v>200</v>
      </c>
      <c r="G998" s="4" cm="1">
        <f t="array" aca="1" ref="G998" ca="1">INDEX(Pedidos!F:F,'Pedido meta'!B998+1,1)</f>
        <v>44537.694522809172</v>
      </c>
      <c r="H998" s="4" t="str">
        <f t="shared" si="46"/>
        <v>Beber</v>
      </c>
      <c r="I998">
        <f t="shared" si="47"/>
        <v>1200</v>
      </c>
    </row>
    <row r="999" spans="1:9" x14ac:dyDescent="0.25">
      <c r="A999" t="str">
        <f t="shared" ca="1" si="45"/>
        <v>INSERT INTO kom_orders_meta (pedido,meta,valor,cantidad,precio,creacion,categoria) VALUES ('2','producto','3','7','55','2021-07-25 07:25:51','Beber');</v>
      </c>
      <c r="B999" s="4">
        <v>2</v>
      </c>
      <c r="C999" s="4" t="s">
        <v>4</v>
      </c>
      <c r="D999" s="4">
        <v>3</v>
      </c>
      <c r="E999" s="4">
        <v>7</v>
      </c>
      <c r="F999" s="4">
        <v>55</v>
      </c>
      <c r="G999" s="4" cm="1">
        <f t="array" aca="1" ref="G999" ca="1">INDEX(Pedidos!F:F,'Pedido meta'!B999+1,1)</f>
        <v>44402.309616822786</v>
      </c>
      <c r="H999" s="4" t="str">
        <f t="shared" si="46"/>
        <v>Beber</v>
      </c>
      <c r="I999">
        <f t="shared" si="47"/>
        <v>385</v>
      </c>
    </row>
    <row r="1000" spans="1:9" x14ac:dyDescent="0.25">
      <c r="A1000" t="str">
        <f t="shared" ca="1" si="45"/>
        <v>INSERT INTO kom_orders_meta (pedido,meta,valor,cantidad,precio,creacion,categoria) VALUES ('22','producto','3','11','55','2021-11-07 02:44:30','Beber');</v>
      </c>
      <c r="B1000" s="4">
        <v>22</v>
      </c>
      <c r="C1000" s="4" t="s">
        <v>4</v>
      </c>
      <c r="D1000" s="4">
        <v>3</v>
      </c>
      <c r="E1000" s="4">
        <v>11</v>
      </c>
      <c r="F1000" s="4">
        <v>55</v>
      </c>
      <c r="G1000" s="4" cm="1">
        <f t="array" aca="1" ref="G1000" ca="1">INDEX(Pedidos!F:F,'Pedido meta'!B1000+1,1)</f>
        <v>44507.114239352588</v>
      </c>
      <c r="H1000" s="4" t="str">
        <f t="shared" si="46"/>
        <v>Beber</v>
      </c>
      <c r="I1000">
        <f t="shared" si="47"/>
        <v>605</v>
      </c>
    </row>
    <row r="1001" spans="1:9" x14ac:dyDescent="0.25">
      <c r="A1001" t="str">
        <f t="shared" ca="1" si="45"/>
        <v>INSERT INTO kom_orders_meta (pedido,meta,valor,cantidad,precio,creacion,categoria) VALUES ('31','producto','4','7','123','2021-11-16 20:00:34','Beber');</v>
      </c>
      <c r="B1001" s="4">
        <v>31</v>
      </c>
      <c r="C1001" s="4" t="s">
        <v>4</v>
      </c>
      <c r="D1001" s="4">
        <v>4</v>
      </c>
      <c r="E1001" s="4">
        <v>7</v>
      </c>
      <c r="F1001" s="4">
        <v>123</v>
      </c>
      <c r="G1001" s="4" cm="1">
        <f t="array" aca="1" ref="G1001" ca="1">INDEX(Pedidos!F:F,'Pedido meta'!B1001+1,1)</f>
        <v>44516.833730145896</v>
      </c>
      <c r="H1001" s="4" t="str">
        <f t="shared" si="46"/>
        <v>Beber</v>
      </c>
      <c r="I1001">
        <f t="shared" si="47"/>
        <v>861</v>
      </c>
    </row>
    <row r="1002" spans="1:9" x14ac:dyDescent="0.25">
      <c r="A1002" t="str">
        <f t="shared" ca="1" si="45"/>
        <v>INSERT INTO kom_orders_meta (pedido,meta,valor,cantidad,precio,creacion,categoria) VALUES ('99','producto','1','7','23.31','2021-12-13 10:54:32','Comer');</v>
      </c>
      <c r="B1002" s="4">
        <v>99</v>
      </c>
      <c r="C1002" s="4" t="s">
        <v>4</v>
      </c>
      <c r="D1002" s="4">
        <v>1</v>
      </c>
      <c r="E1002" s="4">
        <v>7</v>
      </c>
      <c r="F1002" s="4">
        <v>23.31</v>
      </c>
      <c r="G1002" s="4" cm="1">
        <f t="array" aca="1" ref="G1002" ca="1">INDEX(Pedidos!F:F,'Pedido meta'!B1002+1,1)</f>
        <v>44543.454541079554</v>
      </c>
      <c r="H1002" s="4" t="str">
        <f t="shared" si="46"/>
        <v>Comer</v>
      </c>
      <c r="I1002">
        <f t="shared" si="47"/>
        <v>163.16999999999999</v>
      </c>
    </row>
    <row r="1003" spans="1:9" x14ac:dyDescent="0.25">
      <c r="A1003" t="str">
        <f t="shared" ca="1" si="45"/>
        <v>INSERT INTO kom_orders_meta (pedido,meta,valor,cantidad,precio,creacion,categoria) VALUES ('8','producto','10','3','1000','2021-11-03 05:39:02','Paquetes');</v>
      </c>
      <c r="B1003" s="4">
        <v>8</v>
      </c>
      <c r="C1003" s="4" t="s">
        <v>4</v>
      </c>
      <c r="D1003" s="4">
        <v>10</v>
      </c>
      <c r="E1003" s="4">
        <v>3</v>
      </c>
      <c r="F1003" s="4">
        <v>1000</v>
      </c>
      <c r="G1003" s="4" cm="1">
        <f t="array" aca="1" ref="G1003" ca="1">INDEX(Pedidos!F:F,'Pedido meta'!B1003+1,1)</f>
        <v>44503.235445084676</v>
      </c>
      <c r="H1003" s="4" t="str">
        <f t="shared" si="46"/>
        <v>Paquetes</v>
      </c>
      <c r="I1003">
        <f t="shared" si="47"/>
        <v>3000</v>
      </c>
    </row>
    <row r="1004" spans="1:9" x14ac:dyDescent="0.25">
      <c r="A1004" t="str">
        <f t="shared" ca="1" si="45"/>
        <v>INSERT INTO kom_orders_meta (pedido,meta,valor,cantidad,precio,creacion,categoria) VALUES ('64','producto','1','11','23.31','2021-11-20 18:24:33','Comer');</v>
      </c>
      <c r="B1004" s="4">
        <v>64</v>
      </c>
      <c r="C1004" s="4" t="s">
        <v>4</v>
      </c>
      <c r="D1004" s="4">
        <v>1</v>
      </c>
      <c r="E1004" s="4">
        <v>11</v>
      </c>
      <c r="F1004" s="4">
        <v>23.31</v>
      </c>
      <c r="G1004" s="4" cm="1">
        <f t="array" aca="1" ref="G1004" ca="1">INDEX(Pedidos!F:F,'Pedido meta'!B1004+1,1)</f>
        <v>44520.767046184323</v>
      </c>
      <c r="H1004" s="4" t="str">
        <f t="shared" si="46"/>
        <v>Comer</v>
      </c>
      <c r="I1004">
        <f t="shared" si="47"/>
        <v>256.40999999999997</v>
      </c>
    </row>
    <row r="1005" spans="1:9" x14ac:dyDescent="0.25">
      <c r="A1005" t="str">
        <f t="shared" ca="1" si="45"/>
        <v>INSERT INTO kom_orders_meta (pedido,meta,valor,cantidad,precio,creacion,categoria) VALUES ('27','producto','9','5','870','2021-12-29 00:41:57','Beber');</v>
      </c>
      <c r="B1005" s="4">
        <v>27</v>
      </c>
      <c r="C1005" s="4" t="s">
        <v>4</v>
      </c>
      <c r="D1005" s="4">
        <v>9</v>
      </c>
      <c r="E1005" s="4">
        <v>5</v>
      </c>
      <c r="F1005" s="4">
        <v>870</v>
      </c>
      <c r="G1005" s="4" cm="1">
        <f t="array" aca="1" ref="G1005" ca="1">INDEX(Pedidos!F:F,'Pedido meta'!B1005+1,1)</f>
        <v>44559.029137380065</v>
      </c>
      <c r="H1005" s="4" t="str">
        <f t="shared" si="46"/>
        <v>Beber</v>
      </c>
      <c r="I1005">
        <f t="shared" si="47"/>
        <v>4350</v>
      </c>
    </row>
    <row r="1006" spans="1:9" x14ac:dyDescent="0.25">
      <c r="A1006" t="str">
        <f t="shared" ca="1" si="45"/>
        <v>INSERT INTO kom_orders_meta (pedido,meta,valor,cantidad,precio,creacion,categoria) VALUES ('9','producto','9','3','870','2021-11-04 21:54:57','Beber');</v>
      </c>
      <c r="B1006" s="4">
        <v>9</v>
      </c>
      <c r="C1006" s="4" t="s">
        <v>4</v>
      </c>
      <c r="D1006" s="4">
        <v>9</v>
      </c>
      <c r="E1006" s="4">
        <v>3</v>
      </c>
      <c r="F1006" s="4">
        <v>870</v>
      </c>
      <c r="G1006" s="4" cm="1">
        <f t="array" aca="1" ref="G1006" ca="1">INDEX(Pedidos!F:F,'Pedido meta'!B1006+1,1)</f>
        <v>44504.913158914656</v>
      </c>
      <c r="H1006" s="4" t="str">
        <f t="shared" si="46"/>
        <v>Beber</v>
      </c>
      <c r="I1006">
        <f t="shared" si="47"/>
        <v>2610</v>
      </c>
    </row>
    <row r="1007" spans="1:9" x14ac:dyDescent="0.25">
      <c r="A1007" t="str">
        <f t="shared" ca="1" si="45"/>
        <v>INSERT INTO kom_orders_meta (pedido,meta,valor,cantidad,precio,creacion,categoria) VALUES ('52','producto','1','8','23.31','2021-10-27 07:51:53','Comer');</v>
      </c>
      <c r="B1007" s="4">
        <v>52</v>
      </c>
      <c r="C1007" s="4" t="s">
        <v>4</v>
      </c>
      <c r="D1007" s="4">
        <v>1</v>
      </c>
      <c r="E1007" s="4">
        <v>8</v>
      </c>
      <c r="F1007" s="4">
        <v>23.31</v>
      </c>
      <c r="G1007" s="4" cm="1">
        <f t="array" aca="1" ref="G1007" ca="1">INDEX(Pedidos!F:F,'Pedido meta'!B1007+1,1)</f>
        <v>44496.327696413566</v>
      </c>
      <c r="H1007" s="4" t="str">
        <f t="shared" si="46"/>
        <v>Comer</v>
      </c>
      <c r="I1007">
        <f t="shared" si="47"/>
        <v>186.48</v>
      </c>
    </row>
    <row r="1008" spans="1:9" x14ac:dyDescent="0.25">
      <c r="A1008" t="str">
        <f t="shared" ca="1" si="45"/>
        <v>INSERT INTO kom_orders_meta (pedido,meta,valor,cantidad,precio,creacion,categoria) VALUES ('23','producto','6','10','400','2021-08-30 18:17:09','Comer');</v>
      </c>
      <c r="B1008" s="4">
        <v>23</v>
      </c>
      <c r="C1008" s="4" t="s">
        <v>4</v>
      </c>
      <c r="D1008" s="4">
        <v>6</v>
      </c>
      <c r="E1008" s="4">
        <v>10</v>
      </c>
      <c r="F1008" s="4">
        <v>400</v>
      </c>
      <c r="G1008" s="4" cm="1">
        <f t="array" aca="1" ref="G1008" ca="1">INDEX(Pedidos!F:F,'Pedido meta'!B1008+1,1)</f>
        <v>44438.761912097274</v>
      </c>
      <c r="H1008" s="4" t="str">
        <f t="shared" si="46"/>
        <v>Comer</v>
      </c>
      <c r="I1008">
        <f t="shared" si="47"/>
        <v>4000</v>
      </c>
    </row>
    <row r="1009" spans="1:9" x14ac:dyDescent="0.25">
      <c r="A1009" t="str">
        <f t="shared" ca="1" si="45"/>
        <v>INSERT INTO kom_orders_meta (pedido,meta,valor,cantidad,precio,creacion,categoria) VALUES ('94','producto','10','12','1000','2021-09-19 03:08:25','Paquetes');</v>
      </c>
      <c r="B1009" s="4">
        <v>94</v>
      </c>
      <c r="C1009" s="4" t="s">
        <v>4</v>
      </c>
      <c r="D1009" s="4">
        <v>10</v>
      </c>
      <c r="E1009" s="4">
        <v>12</v>
      </c>
      <c r="F1009" s="4">
        <v>1000</v>
      </c>
      <c r="G1009" s="4" cm="1">
        <f t="array" aca="1" ref="G1009" ca="1">INDEX(Pedidos!F:F,'Pedido meta'!B1009+1,1)</f>
        <v>44458.130840202182</v>
      </c>
      <c r="H1009" s="4" t="str">
        <f t="shared" si="46"/>
        <v>Paquetes</v>
      </c>
      <c r="I1009">
        <f t="shared" si="47"/>
        <v>12000</v>
      </c>
    </row>
    <row r="1010" spans="1:9" x14ac:dyDescent="0.25">
      <c r="A1010" t="str">
        <f t="shared" ca="1" si="45"/>
        <v>INSERT INTO kom_orders_meta (pedido,meta,valor,cantidad,precio,creacion,categoria) VALUES ('14','producto','7','7','90','2021-09-07 13:55:51','Beber');</v>
      </c>
      <c r="B1010" s="4">
        <v>14</v>
      </c>
      <c r="C1010" s="4" t="s">
        <v>4</v>
      </c>
      <c r="D1010" s="4">
        <v>7</v>
      </c>
      <c r="E1010" s="4">
        <v>7</v>
      </c>
      <c r="F1010" s="4">
        <v>90</v>
      </c>
      <c r="G1010" s="4" cm="1">
        <f t="array" aca="1" ref="G1010" ca="1">INDEX(Pedidos!F:F,'Pedido meta'!B1010+1,1)</f>
        <v>44446.580446337008</v>
      </c>
      <c r="H1010" s="4" t="str">
        <f t="shared" si="46"/>
        <v>Beber</v>
      </c>
      <c r="I1010">
        <f t="shared" si="47"/>
        <v>630</v>
      </c>
    </row>
    <row r="1011" spans="1:9" x14ac:dyDescent="0.25">
      <c r="A1011" t="str">
        <f t="shared" ca="1" si="45"/>
        <v>INSERT INTO kom_orders_meta (pedido,meta,valor,cantidad,precio,creacion,categoria) VALUES ('65','producto','4','9','123','2021-06-22 10:38:10','Beber');</v>
      </c>
      <c r="B1011" s="4">
        <v>65</v>
      </c>
      <c r="C1011" s="4" t="s">
        <v>4</v>
      </c>
      <c r="D1011" s="4">
        <v>4</v>
      </c>
      <c r="E1011" s="4">
        <v>9</v>
      </c>
      <c r="F1011" s="4">
        <v>123</v>
      </c>
      <c r="G1011" s="4" cm="1">
        <f t="array" aca="1" ref="G1011" ca="1">INDEX(Pedidos!F:F,'Pedido meta'!B1011+1,1)</f>
        <v>44369.44317060367</v>
      </c>
      <c r="H1011" s="4" t="str">
        <f t="shared" si="46"/>
        <v>Beber</v>
      </c>
      <c r="I1011">
        <f t="shared" si="47"/>
        <v>1107</v>
      </c>
    </row>
    <row r="1012" spans="1:9" x14ac:dyDescent="0.25">
      <c r="A1012" t="str">
        <f t="shared" ca="1" si="45"/>
        <v>INSERT INTO kom_orders_meta (pedido,meta,valor,cantidad,precio,creacion,categoria) VALUES ('95','producto','6','8','400','2021-08-15 21:59:06','Comer');</v>
      </c>
      <c r="B1012" s="4">
        <v>95</v>
      </c>
      <c r="C1012" s="4" t="s">
        <v>4</v>
      </c>
      <c r="D1012" s="4">
        <v>6</v>
      </c>
      <c r="E1012" s="4">
        <v>8</v>
      </c>
      <c r="F1012" s="4">
        <v>400</v>
      </c>
      <c r="G1012" s="4" cm="1">
        <f t="array" aca="1" ref="G1012" ca="1">INDEX(Pedidos!F:F,'Pedido meta'!B1012+1,1)</f>
        <v>44423.91604698445</v>
      </c>
      <c r="H1012" s="4" t="str">
        <f t="shared" si="46"/>
        <v>Comer</v>
      </c>
      <c r="I1012">
        <f t="shared" si="47"/>
        <v>3200</v>
      </c>
    </row>
    <row r="1013" spans="1:9" x14ac:dyDescent="0.25">
      <c r="A1013" t="str">
        <f t="shared" ca="1" si="45"/>
        <v>INSERT INTO kom_orders_meta (pedido,meta,valor,cantidad,precio,creacion,categoria) VALUES ('49','producto','5','6','100','2022-01-27 05:12:25','Paquetes');</v>
      </c>
      <c r="B1013" s="4">
        <v>49</v>
      </c>
      <c r="C1013" s="4" t="s">
        <v>4</v>
      </c>
      <c r="D1013" s="4">
        <v>5</v>
      </c>
      <c r="E1013" s="4">
        <v>6</v>
      </c>
      <c r="F1013" s="4">
        <v>100</v>
      </c>
      <c r="G1013" s="4" cm="1">
        <f t="array" aca="1" ref="G1013" ca="1">INDEX(Pedidos!F:F,'Pedido meta'!B1013+1,1)</f>
        <v>44588.216955701653</v>
      </c>
      <c r="H1013" s="4" t="str">
        <f t="shared" si="46"/>
        <v>Paquetes</v>
      </c>
      <c r="I1013">
        <f t="shared" si="47"/>
        <v>600</v>
      </c>
    </row>
    <row r="1014" spans="1:9" x14ac:dyDescent="0.25">
      <c r="A1014" t="str">
        <f t="shared" ca="1" si="45"/>
        <v>INSERT INTO kom_orders_meta (pedido,meta,valor,cantidad,precio,creacion,categoria) VALUES ('53','producto','2','5','200','2021-08-24 12:55:48','Beber');</v>
      </c>
      <c r="B1014" s="4">
        <v>53</v>
      </c>
      <c r="C1014" s="4" t="s">
        <v>4</v>
      </c>
      <c r="D1014" s="4">
        <v>2</v>
      </c>
      <c r="E1014" s="4">
        <v>5</v>
      </c>
      <c r="F1014" s="4">
        <v>200</v>
      </c>
      <c r="G1014" s="4" cm="1">
        <f t="array" aca="1" ref="G1014" ca="1">INDEX(Pedidos!F:F,'Pedido meta'!B1014+1,1)</f>
        <v>44432.538753047236</v>
      </c>
      <c r="H1014" s="4" t="str">
        <f t="shared" si="46"/>
        <v>Beber</v>
      </c>
      <c r="I1014">
        <f t="shared" si="47"/>
        <v>1000</v>
      </c>
    </row>
    <row r="1015" spans="1:9" x14ac:dyDescent="0.25">
      <c r="A1015" t="str">
        <f t="shared" ca="1" si="45"/>
        <v>INSERT INTO kom_orders_meta (pedido,meta,valor,cantidad,precio,creacion,categoria) VALUES ('36','producto','4','9','123','2021-08-04 16:18:56','Beber');</v>
      </c>
      <c r="B1015" s="4">
        <v>36</v>
      </c>
      <c r="C1015" s="4" t="s">
        <v>4</v>
      </c>
      <c r="D1015" s="4">
        <v>4</v>
      </c>
      <c r="E1015" s="4">
        <v>9</v>
      </c>
      <c r="F1015" s="4">
        <v>123</v>
      </c>
      <c r="G1015" s="4" cm="1">
        <f t="array" aca="1" ref="G1015" ca="1">INDEX(Pedidos!F:F,'Pedido meta'!B1015+1,1)</f>
        <v>44412.679809617293</v>
      </c>
      <c r="H1015" s="4" t="str">
        <f t="shared" si="46"/>
        <v>Beber</v>
      </c>
      <c r="I1015">
        <f t="shared" si="47"/>
        <v>1107</v>
      </c>
    </row>
    <row r="1016" spans="1:9" x14ac:dyDescent="0.25">
      <c r="A1016" t="str">
        <f t="shared" ca="1" si="45"/>
        <v>INSERT INTO kom_orders_meta (pedido,meta,valor,cantidad,precio,creacion,categoria) VALUES ('75','producto','10','11','1000','2021-06-27 20:42:59','Paquetes');</v>
      </c>
      <c r="B1016" s="4">
        <v>75</v>
      </c>
      <c r="C1016" s="4" t="s">
        <v>4</v>
      </c>
      <c r="D1016" s="4">
        <v>10</v>
      </c>
      <c r="E1016" s="4">
        <v>11</v>
      </c>
      <c r="F1016" s="4">
        <v>1000</v>
      </c>
      <c r="G1016" s="4" cm="1">
        <f t="array" aca="1" ref="G1016" ca="1">INDEX(Pedidos!F:F,'Pedido meta'!B1016+1,1)</f>
        <v>44374.863179698405</v>
      </c>
      <c r="H1016" s="4" t="str">
        <f t="shared" si="46"/>
        <v>Paquetes</v>
      </c>
      <c r="I1016">
        <f t="shared" si="47"/>
        <v>11000</v>
      </c>
    </row>
    <row r="1017" spans="1:9" x14ac:dyDescent="0.25">
      <c r="A1017" t="str">
        <f t="shared" ca="1" si="45"/>
        <v>INSERT INTO kom_orders_meta (pedido,meta,valor,cantidad,precio,creacion,categoria) VALUES ('1','producto','8','12','75','2021-10-21 09:52:54','Beber');</v>
      </c>
      <c r="B1017" s="4">
        <v>1</v>
      </c>
      <c r="C1017" s="4" t="s">
        <v>4</v>
      </c>
      <c r="D1017" s="4">
        <v>8</v>
      </c>
      <c r="E1017" s="4">
        <v>12</v>
      </c>
      <c r="F1017" s="4">
        <v>75</v>
      </c>
      <c r="G1017" s="4" cm="1">
        <f t="array" aca="1" ref="G1017" ca="1">INDEX(Pedidos!F:F,'Pedido meta'!B1017+1,1)</f>
        <v>44490.411737061491</v>
      </c>
      <c r="H1017" s="4" t="str">
        <f t="shared" si="46"/>
        <v>Beber</v>
      </c>
      <c r="I1017">
        <f t="shared" si="47"/>
        <v>900</v>
      </c>
    </row>
    <row r="1018" spans="1:9" x14ac:dyDescent="0.25">
      <c r="A1018" t="str">
        <f t="shared" ca="1" si="45"/>
        <v>INSERT INTO kom_orders_meta (pedido,meta,valor,cantidad,precio,creacion,categoria) VALUES ('79','producto','9','11','870','2021-10-02 00:26:55','Beber');</v>
      </c>
      <c r="B1018" s="4">
        <v>79</v>
      </c>
      <c r="C1018" s="4" t="s">
        <v>4</v>
      </c>
      <c r="D1018" s="4">
        <v>9</v>
      </c>
      <c r="E1018" s="4">
        <v>11</v>
      </c>
      <c r="F1018" s="4">
        <v>870</v>
      </c>
      <c r="G1018" s="4" cm="1">
        <f t="array" aca="1" ref="G1018" ca="1">INDEX(Pedidos!F:F,'Pedido meta'!B1018+1,1)</f>
        <v>44471.018691010671</v>
      </c>
      <c r="H1018" s="4" t="str">
        <f t="shared" si="46"/>
        <v>Beber</v>
      </c>
      <c r="I1018">
        <f t="shared" si="47"/>
        <v>9570</v>
      </c>
    </row>
    <row r="1019" spans="1:9" x14ac:dyDescent="0.25">
      <c r="A1019" t="str">
        <f t="shared" ca="1" si="45"/>
        <v>INSERT INTO kom_orders_meta (pedido,meta,valor,cantidad,precio,creacion,categoria) VALUES ('60','producto','6','4','400','2021-09-04 22:42:18','Comer');</v>
      </c>
      <c r="B1019" s="4">
        <v>60</v>
      </c>
      <c r="C1019" s="4" t="s">
        <v>4</v>
      </c>
      <c r="D1019" s="4">
        <v>6</v>
      </c>
      <c r="E1019" s="4">
        <v>4</v>
      </c>
      <c r="F1019" s="4">
        <v>400</v>
      </c>
      <c r="G1019" s="4" cm="1">
        <f t="array" aca="1" ref="G1019" ca="1">INDEX(Pedidos!F:F,'Pedido meta'!B1019+1,1)</f>
        <v>44443.946036956106</v>
      </c>
      <c r="H1019" s="4" t="str">
        <f t="shared" si="46"/>
        <v>Comer</v>
      </c>
      <c r="I1019">
        <f t="shared" si="47"/>
        <v>1600</v>
      </c>
    </row>
    <row r="1020" spans="1:9" x14ac:dyDescent="0.25">
      <c r="A1020" t="str">
        <f t="shared" ca="1" si="45"/>
        <v>INSERT INTO kom_orders_meta (pedido,meta,valor,cantidad,precio,creacion,categoria) VALUES ('61','producto','8','3','75','2021-08-14 21:04:03','Beber');</v>
      </c>
      <c r="B1020" s="4">
        <v>61</v>
      </c>
      <c r="C1020" s="4" t="s">
        <v>4</v>
      </c>
      <c r="D1020" s="4">
        <v>8</v>
      </c>
      <c r="E1020" s="4">
        <v>3</v>
      </c>
      <c r="F1020" s="4">
        <v>75</v>
      </c>
      <c r="G1020" s="4" cm="1">
        <f t="array" aca="1" ref="G1020" ca="1">INDEX(Pedidos!F:F,'Pedido meta'!B1020+1,1)</f>
        <v>44422.877807911107</v>
      </c>
      <c r="H1020" s="4" t="str">
        <f t="shared" si="46"/>
        <v>Beber</v>
      </c>
      <c r="I1020">
        <f t="shared" si="47"/>
        <v>225</v>
      </c>
    </row>
    <row r="1021" spans="1:9" x14ac:dyDescent="0.25">
      <c r="A1021" t="str">
        <f t="shared" ca="1" si="45"/>
        <v>INSERT INTO kom_orders_meta (pedido,meta,valor,cantidad,precio,creacion,categoria) VALUES ('22','producto','9','8','870','2021-11-07 02:44:30','Beber');</v>
      </c>
      <c r="B1021" s="4">
        <v>22</v>
      </c>
      <c r="C1021" s="4" t="s">
        <v>4</v>
      </c>
      <c r="D1021" s="4">
        <v>9</v>
      </c>
      <c r="E1021" s="4">
        <v>8</v>
      </c>
      <c r="F1021" s="4">
        <v>870</v>
      </c>
      <c r="G1021" s="4" cm="1">
        <f t="array" aca="1" ref="G1021" ca="1">INDEX(Pedidos!F:F,'Pedido meta'!B1021+1,1)</f>
        <v>44507.114239352588</v>
      </c>
      <c r="H1021" s="4" t="str">
        <f t="shared" si="46"/>
        <v>Beber</v>
      </c>
      <c r="I1021">
        <f t="shared" si="47"/>
        <v>6960</v>
      </c>
    </row>
    <row r="1022" spans="1:9" x14ac:dyDescent="0.25">
      <c r="A1022" t="str">
        <f t="shared" ca="1" si="45"/>
        <v>INSERT INTO kom_orders_meta (pedido,meta,valor,cantidad,precio,creacion,categoria) VALUES ('84','producto','5','9','100','2021-12-16 04:50:52','Paquetes');</v>
      </c>
      <c r="B1022" s="4">
        <v>84</v>
      </c>
      <c r="C1022" s="4" t="s">
        <v>4</v>
      </c>
      <c r="D1022" s="4">
        <v>5</v>
      </c>
      <c r="E1022" s="4">
        <v>9</v>
      </c>
      <c r="F1022" s="4">
        <v>100</v>
      </c>
      <c r="G1022" s="4" cm="1">
        <f t="array" aca="1" ref="G1022" ca="1">INDEX(Pedidos!F:F,'Pedido meta'!B1022+1,1)</f>
        <v>44546.201985864114</v>
      </c>
      <c r="H1022" s="4" t="str">
        <f t="shared" si="46"/>
        <v>Paquetes</v>
      </c>
      <c r="I1022">
        <f t="shared" si="47"/>
        <v>900</v>
      </c>
    </row>
    <row r="1023" spans="1:9" x14ac:dyDescent="0.25">
      <c r="A1023" t="str">
        <f t="shared" ca="1" si="45"/>
        <v>INSERT INTO kom_orders_meta (pedido,meta,valor,cantidad,precio,creacion,categoria) VALUES ('94','producto','4','3','123','2021-09-19 03:08:25','Beber');</v>
      </c>
      <c r="B1023" s="4">
        <v>94</v>
      </c>
      <c r="C1023" s="4" t="s">
        <v>4</v>
      </c>
      <c r="D1023" s="4">
        <v>4</v>
      </c>
      <c r="E1023" s="4">
        <v>3</v>
      </c>
      <c r="F1023" s="4">
        <v>123</v>
      </c>
      <c r="G1023" s="4" cm="1">
        <f t="array" aca="1" ref="G1023" ca="1">INDEX(Pedidos!F:F,'Pedido meta'!B1023+1,1)</f>
        <v>44458.130840202182</v>
      </c>
      <c r="H1023" s="4" t="str">
        <f t="shared" si="46"/>
        <v>Beber</v>
      </c>
      <c r="I1023">
        <f t="shared" si="47"/>
        <v>369</v>
      </c>
    </row>
    <row r="1024" spans="1:9" x14ac:dyDescent="0.25">
      <c r="A1024" t="str">
        <f t="shared" ca="1" si="45"/>
        <v>INSERT INTO kom_orders_meta (pedido,meta,valor,cantidad,precio,creacion,categoria) VALUES ('29','producto','6','9','400','2021-06-19 04:08:29','Comer');</v>
      </c>
      <c r="B1024" s="4">
        <v>29</v>
      </c>
      <c r="C1024" s="4" t="s">
        <v>4</v>
      </c>
      <c r="D1024" s="4">
        <v>6</v>
      </c>
      <c r="E1024" s="4">
        <v>9</v>
      </c>
      <c r="F1024" s="4">
        <v>400</v>
      </c>
      <c r="G1024" s="4" cm="1">
        <f t="array" aca="1" ref="G1024" ca="1">INDEX(Pedidos!F:F,'Pedido meta'!B1024+1,1)</f>
        <v>44366.172555876656</v>
      </c>
      <c r="H1024" s="4" t="str">
        <f t="shared" si="46"/>
        <v>Comer</v>
      </c>
      <c r="I1024">
        <f t="shared" si="47"/>
        <v>3600</v>
      </c>
    </row>
    <row r="1025" spans="1:9" x14ac:dyDescent="0.25">
      <c r="A1025" t="str">
        <f t="shared" ca="1" si="45"/>
        <v>INSERT INTO kom_orders_meta (pedido,meta,valor,cantidad,precio,creacion,categoria) VALUES ('31','producto','5','11','100','2021-11-16 20:00:34','Paquetes');</v>
      </c>
      <c r="B1025" s="4">
        <v>31</v>
      </c>
      <c r="C1025" s="4" t="s">
        <v>4</v>
      </c>
      <c r="D1025" s="4">
        <v>5</v>
      </c>
      <c r="E1025" s="4">
        <v>11</v>
      </c>
      <c r="F1025" s="4">
        <v>100</v>
      </c>
      <c r="G1025" s="4" cm="1">
        <f t="array" aca="1" ref="G1025" ca="1">INDEX(Pedidos!F:F,'Pedido meta'!B1025+1,1)</f>
        <v>44516.833730145896</v>
      </c>
      <c r="H1025" s="4" t="str">
        <f t="shared" si="46"/>
        <v>Paquetes</v>
      </c>
      <c r="I1025">
        <f t="shared" si="47"/>
        <v>1100</v>
      </c>
    </row>
    <row r="1026" spans="1:9" x14ac:dyDescent="0.25">
      <c r="A1026" t="str">
        <f t="shared" ca="1" si="45"/>
        <v>INSERT INTO kom_orders_meta (pedido,meta,valor,cantidad,precio,creacion,categoria) VALUES ('82','producto','5','4','100','2021-11-11 02:06:36','Paquetes');</v>
      </c>
      <c r="B1026" s="4">
        <v>82</v>
      </c>
      <c r="C1026" s="4" t="s">
        <v>4</v>
      </c>
      <c r="D1026" s="4">
        <v>5</v>
      </c>
      <c r="E1026" s="4">
        <v>4</v>
      </c>
      <c r="F1026" s="4">
        <v>100</v>
      </c>
      <c r="G1026" s="4" cm="1">
        <f t="array" aca="1" ref="G1026" ca="1">INDEX(Pedidos!F:F,'Pedido meta'!B1026+1,1)</f>
        <v>44511.087915215991</v>
      </c>
      <c r="H1026" s="4" t="str">
        <f t="shared" si="46"/>
        <v>Paquetes</v>
      </c>
      <c r="I1026">
        <f t="shared" si="47"/>
        <v>400</v>
      </c>
    </row>
    <row r="1027" spans="1:9" x14ac:dyDescent="0.25">
      <c r="A1027" t="str">
        <f t="shared" ref="A1027:A1090" ca="1" si="48">"INSERT INTO "&amp;A$1&amp;" ("&amp;IF(B1027="","",B$1)&amp;IF(C1027="","",","&amp;C$1)&amp;IF(D1027="","",","&amp;D$1)&amp;IF(E1027="","",","&amp;E$1)&amp;IF(F1027="","",","&amp;F$1)&amp;IF(G1027="","",","&amp;G$1)&amp;IF(H1027="","",","&amp;H$1)&amp;") VALUES ("&amp;IF(B1027="","","'"&amp;B1027&amp;"'")&amp;IF(C1027="","",",'"&amp;C1027&amp;"'")&amp;IF(D1027="","",",'"&amp;D1027&amp;"'")&amp;IF(E1027="","",",'"&amp;E1027&amp;"'")&amp;IF(F1027="","",",'"&amp;F1027&amp;"'")&amp;IF(G1027="","",",'"&amp;TEXT(G1027,"aaaa-mm-dd hh:mm:ss")&amp;"'")&amp;IF(H1027="","",",'"&amp;H1027&amp;"'")&amp;");"</f>
        <v>INSERT INTO kom_orders_meta (pedido,meta,valor,cantidad,precio,creacion,categoria) VALUES ('38','producto','4','9','123','2021-10-01 21:59:02','Beber');</v>
      </c>
      <c r="B1027" s="4">
        <v>38</v>
      </c>
      <c r="C1027" s="4" t="s">
        <v>4</v>
      </c>
      <c r="D1027" s="4">
        <v>4</v>
      </c>
      <c r="E1027" s="4">
        <v>9</v>
      </c>
      <c r="F1027" s="4">
        <v>123</v>
      </c>
      <c r="G1027" s="4" cm="1">
        <f t="array" aca="1" ref="G1027" ca="1">INDEX(Pedidos!F:F,'Pedido meta'!B1027+1,1)</f>
        <v>44470.915995200136</v>
      </c>
      <c r="H1027" s="4" t="str">
        <f t="shared" ref="H1027:H1090" si="49">VLOOKUP(D1027,$K$2:$M$11,3,FALSE)</f>
        <v>Beber</v>
      </c>
      <c r="I1027">
        <f t="shared" ref="I1027:I1090" si="50">E1027*F1027</f>
        <v>1107</v>
      </c>
    </row>
    <row r="1028" spans="1:9" x14ac:dyDescent="0.25">
      <c r="A1028" t="str">
        <f t="shared" ca="1" si="48"/>
        <v>INSERT INTO kom_orders_meta (pedido,meta,valor,cantidad,precio,creacion,categoria) VALUES ('66','producto','8','1','75','2021-12-18 09:48:14','Beber');</v>
      </c>
      <c r="B1028" s="4">
        <v>66</v>
      </c>
      <c r="C1028" s="4" t="s">
        <v>4</v>
      </c>
      <c r="D1028" s="4">
        <v>8</v>
      </c>
      <c r="E1028" s="4">
        <v>1</v>
      </c>
      <c r="F1028" s="4">
        <v>75</v>
      </c>
      <c r="G1028" s="4" cm="1">
        <f t="array" aca="1" ref="G1028" ca="1">INDEX(Pedidos!F:F,'Pedido meta'!B1028+1,1)</f>
        <v>44548.408497989534</v>
      </c>
      <c r="H1028" s="4" t="str">
        <f t="shared" si="49"/>
        <v>Beber</v>
      </c>
      <c r="I1028">
        <f t="shared" si="50"/>
        <v>75</v>
      </c>
    </row>
    <row r="1029" spans="1:9" x14ac:dyDescent="0.25">
      <c r="A1029" t="str">
        <f t="shared" ca="1" si="48"/>
        <v>INSERT INTO kom_orders_meta (pedido,meta,valor,cantidad,precio,creacion,categoria) VALUES ('43','producto','5','2','100','2021-11-30 18:49:03','Paquetes');</v>
      </c>
      <c r="B1029" s="4">
        <v>43</v>
      </c>
      <c r="C1029" s="4" t="s">
        <v>4</v>
      </c>
      <c r="D1029" s="4">
        <v>5</v>
      </c>
      <c r="E1029" s="4">
        <v>2</v>
      </c>
      <c r="F1029" s="4">
        <v>100</v>
      </c>
      <c r="G1029" s="4" cm="1">
        <f t="array" aca="1" ref="G1029" ca="1">INDEX(Pedidos!F:F,'Pedido meta'!B1029+1,1)</f>
        <v>44530.78406521953</v>
      </c>
      <c r="H1029" s="4" t="str">
        <f t="shared" si="49"/>
        <v>Paquetes</v>
      </c>
      <c r="I1029">
        <f t="shared" si="50"/>
        <v>200</v>
      </c>
    </row>
    <row r="1030" spans="1:9" x14ac:dyDescent="0.25">
      <c r="A1030" t="str">
        <f t="shared" ca="1" si="48"/>
        <v>INSERT INTO kom_orders_meta (pedido,meta,valor,cantidad,precio,creacion,categoria) VALUES ('76','producto','8','3','75','2021-08-10 23:33:51','Beber');</v>
      </c>
      <c r="B1030" s="4">
        <v>76</v>
      </c>
      <c r="C1030" s="4" t="s">
        <v>4</v>
      </c>
      <c r="D1030" s="4">
        <v>8</v>
      </c>
      <c r="E1030" s="4">
        <v>3</v>
      </c>
      <c r="F1030" s="4">
        <v>75</v>
      </c>
      <c r="G1030" s="4" cm="1">
        <f t="array" aca="1" ref="G1030" ca="1">INDEX(Pedidos!F:F,'Pedido meta'!B1030+1,1)</f>
        <v>44418.981842384026</v>
      </c>
      <c r="H1030" s="4" t="str">
        <f t="shared" si="49"/>
        <v>Beber</v>
      </c>
      <c r="I1030">
        <f t="shared" si="50"/>
        <v>225</v>
      </c>
    </row>
    <row r="1031" spans="1:9" x14ac:dyDescent="0.25">
      <c r="A1031" t="str">
        <f t="shared" ca="1" si="48"/>
        <v>INSERT INTO kom_orders_meta (pedido,meta,valor,cantidad,precio,creacion,categoria) VALUES ('60','producto','2','11','200','2021-09-04 22:42:18','Beber');</v>
      </c>
      <c r="B1031" s="4">
        <v>60</v>
      </c>
      <c r="C1031" s="4" t="s">
        <v>4</v>
      </c>
      <c r="D1031" s="4">
        <v>2</v>
      </c>
      <c r="E1031" s="4">
        <v>11</v>
      </c>
      <c r="F1031" s="4">
        <v>200</v>
      </c>
      <c r="G1031" s="4" cm="1">
        <f t="array" aca="1" ref="G1031" ca="1">INDEX(Pedidos!F:F,'Pedido meta'!B1031+1,1)</f>
        <v>44443.946036956106</v>
      </c>
      <c r="H1031" s="4" t="str">
        <f t="shared" si="49"/>
        <v>Beber</v>
      </c>
      <c r="I1031">
        <f t="shared" si="50"/>
        <v>2200</v>
      </c>
    </row>
    <row r="1032" spans="1:9" x14ac:dyDescent="0.25">
      <c r="A1032" t="str">
        <f t="shared" ca="1" si="48"/>
        <v>INSERT INTO kom_orders_meta (pedido,meta,valor,cantidad,precio,creacion,categoria) VALUES ('94','producto','4','9','123','2021-09-19 03:08:25','Beber');</v>
      </c>
      <c r="B1032" s="4">
        <v>94</v>
      </c>
      <c r="C1032" s="4" t="s">
        <v>4</v>
      </c>
      <c r="D1032" s="4">
        <v>4</v>
      </c>
      <c r="E1032" s="4">
        <v>9</v>
      </c>
      <c r="F1032" s="4">
        <v>123</v>
      </c>
      <c r="G1032" s="4" cm="1">
        <f t="array" aca="1" ref="G1032" ca="1">INDEX(Pedidos!F:F,'Pedido meta'!B1032+1,1)</f>
        <v>44458.130840202182</v>
      </c>
      <c r="H1032" s="4" t="str">
        <f t="shared" si="49"/>
        <v>Beber</v>
      </c>
      <c r="I1032">
        <f t="shared" si="50"/>
        <v>1107</v>
      </c>
    </row>
    <row r="1033" spans="1:9" x14ac:dyDescent="0.25">
      <c r="A1033" t="str">
        <f t="shared" ca="1" si="48"/>
        <v>INSERT INTO kom_orders_meta (pedido,meta,valor,cantidad,precio,creacion,categoria) VALUES ('8','producto','7','8','90','2021-11-03 05:39:02','Beber');</v>
      </c>
      <c r="B1033" s="4">
        <v>8</v>
      </c>
      <c r="C1033" s="4" t="s">
        <v>4</v>
      </c>
      <c r="D1033" s="4">
        <v>7</v>
      </c>
      <c r="E1033" s="4">
        <v>8</v>
      </c>
      <c r="F1033" s="4">
        <v>90</v>
      </c>
      <c r="G1033" s="4" cm="1">
        <f t="array" aca="1" ref="G1033" ca="1">INDEX(Pedidos!F:F,'Pedido meta'!B1033+1,1)</f>
        <v>44503.235445084676</v>
      </c>
      <c r="H1033" s="4" t="str">
        <f t="shared" si="49"/>
        <v>Beber</v>
      </c>
      <c r="I1033">
        <f t="shared" si="50"/>
        <v>720</v>
      </c>
    </row>
    <row r="1034" spans="1:9" x14ac:dyDescent="0.25">
      <c r="A1034" t="str">
        <f t="shared" ca="1" si="48"/>
        <v>INSERT INTO kom_orders_meta (pedido,meta,valor,cantidad,precio,creacion,categoria) VALUES ('52','producto','10','6','1000','2021-10-27 07:51:53','Paquetes');</v>
      </c>
      <c r="B1034" s="4">
        <v>52</v>
      </c>
      <c r="C1034" s="4" t="s">
        <v>4</v>
      </c>
      <c r="D1034" s="4">
        <v>10</v>
      </c>
      <c r="E1034" s="4">
        <v>6</v>
      </c>
      <c r="F1034" s="4">
        <v>1000</v>
      </c>
      <c r="G1034" s="4" cm="1">
        <f t="array" aca="1" ref="G1034" ca="1">INDEX(Pedidos!F:F,'Pedido meta'!B1034+1,1)</f>
        <v>44496.327696413566</v>
      </c>
      <c r="H1034" s="4" t="str">
        <f t="shared" si="49"/>
        <v>Paquetes</v>
      </c>
      <c r="I1034">
        <f t="shared" si="50"/>
        <v>6000</v>
      </c>
    </row>
    <row r="1035" spans="1:9" x14ac:dyDescent="0.25">
      <c r="A1035" t="str">
        <f t="shared" ca="1" si="48"/>
        <v>INSERT INTO kom_orders_meta (pedido,meta,valor,cantidad,precio,creacion,categoria) VALUES ('54','producto','1','8','23.31','2021-09-19 06:54:50','Comer');</v>
      </c>
      <c r="B1035" s="4">
        <v>54</v>
      </c>
      <c r="C1035" s="4" t="s">
        <v>4</v>
      </c>
      <c r="D1035" s="4">
        <v>1</v>
      </c>
      <c r="E1035" s="4">
        <v>8</v>
      </c>
      <c r="F1035" s="4">
        <v>23.31</v>
      </c>
      <c r="G1035" s="4" cm="1">
        <f t="array" aca="1" ref="G1035" ca="1">INDEX(Pedidos!F:F,'Pedido meta'!B1035+1,1)</f>
        <v>44458.288080946135</v>
      </c>
      <c r="H1035" s="4" t="str">
        <f t="shared" si="49"/>
        <v>Comer</v>
      </c>
      <c r="I1035">
        <f t="shared" si="50"/>
        <v>186.48</v>
      </c>
    </row>
    <row r="1036" spans="1:9" x14ac:dyDescent="0.25">
      <c r="A1036" t="str">
        <f t="shared" ca="1" si="48"/>
        <v>INSERT INTO kom_orders_meta (pedido,meta,valor,cantidad,precio,creacion,categoria) VALUES ('4','producto','4','4','123','2022-01-16 15:40:30','Beber');</v>
      </c>
      <c r="B1036" s="4">
        <v>4</v>
      </c>
      <c r="C1036" s="4" t="s">
        <v>4</v>
      </c>
      <c r="D1036" s="4">
        <v>4</v>
      </c>
      <c r="E1036" s="4">
        <v>4</v>
      </c>
      <c r="F1036" s="4">
        <v>123</v>
      </c>
      <c r="G1036" s="4" cm="1">
        <f t="array" aca="1" ref="G1036" ca="1">INDEX(Pedidos!F:F,'Pedido meta'!B1036+1,1)</f>
        <v>44577.65312305322</v>
      </c>
      <c r="H1036" s="4" t="str">
        <f t="shared" si="49"/>
        <v>Beber</v>
      </c>
      <c r="I1036">
        <f t="shared" si="50"/>
        <v>492</v>
      </c>
    </row>
    <row r="1037" spans="1:9" x14ac:dyDescent="0.25">
      <c r="A1037" t="str">
        <f t="shared" ca="1" si="48"/>
        <v>INSERT INTO kom_orders_meta (pedido,meta,valor,cantidad,precio,creacion,categoria) VALUES ('44','producto','4','11','123','2022-01-30 22:51:33','Beber');</v>
      </c>
      <c r="B1037" s="4">
        <v>44</v>
      </c>
      <c r="C1037" s="4" t="s">
        <v>4</v>
      </c>
      <c r="D1037" s="4">
        <v>4</v>
      </c>
      <c r="E1037" s="4">
        <v>11</v>
      </c>
      <c r="F1037" s="4">
        <v>123</v>
      </c>
      <c r="G1037" s="4" cm="1">
        <f t="array" aca="1" ref="G1037" ca="1">INDEX(Pedidos!F:F,'Pedido meta'!B1037+1,1)</f>
        <v>44591.952469756463</v>
      </c>
      <c r="H1037" s="4" t="str">
        <f t="shared" si="49"/>
        <v>Beber</v>
      </c>
      <c r="I1037">
        <f t="shared" si="50"/>
        <v>1353</v>
      </c>
    </row>
    <row r="1038" spans="1:9" x14ac:dyDescent="0.25">
      <c r="A1038" t="str">
        <f t="shared" ca="1" si="48"/>
        <v>INSERT INTO kom_orders_meta (pedido,meta,valor,cantidad,precio,creacion,categoria) VALUES ('87','producto','4','9','123','2021-08-05 18:09:19','Beber');</v>
      </c>
      <c r="B1038" s="4">
        <v>87</v>
      </c>
      <c r="C1038" s="4" t="s">
        <v>4</v>
      </c>
      <c r="D1038" s="4">
        <v>4</v>
      </c>
      <c r="E1038" s="4">
        <v>9</v>
      </c>
      <c r="F1038" s="4">
        <v>123</v>
      </c>
      <c r="G1038" s="4" cm="1">
        <f t="array" aca="1" ref="G1038" ca="1">INDEX(Pedidos!F:F,'Pedido meta'!B1038+1,1)</f>
        <v>44413.756471540968</v>
      </c>
      <c r="H1038" s="4" t="str">
        <f t="shared" si="49"/>
        <v>Beber</v>
      </c>
      <c r="I1038">
        <f t="shared" si="50"/>
        <v>1107</v>
      </c>
    </row>
    <row r="1039" spans="1:9" x14ac:dyDescent="0.25">
      <c r="A1039" t="str">
        <f t="shared" ca="1" si="48"/>
        <v>INSERT INTO kom_orders_meta (pedido,meta,valor,cantidad,precio,creacion,categoria) VALUES ('11','producto','7','12','90','2022-01-07 23:48:45','Beber');</v>
      </c>
      <c r="B1039" s="4">
        <v>11</v>
      </c>
      <c r="C1039" s="4" t="s">
        <v>4</v>
      </c>
      <c r="D1039" s="4">
        <v>7</v>
      </c>
      <c r="E1039" s="4">
        <v>12</v>
      </c>
      <c r="F1039" s="4">
        <v>90</v>
      </c>
      <c r="G1039" s="4" cm="1">
        <f t="array" aca="1" ref="G1039" ca="1">INDEX(Pedidos!F:F,'Pedido meta'!B1039+1,1)</f>
        <v>44568.992188529024</v>
      </c>
      <c r="H1039" s="4" t="str">
        <f t="shared" si="49"/>
        <v>Beber</v>
      </c>
      <c r="I1039">
        <f t="shared" si="50"/>
        <v>1080</v>
      </c>
    </row>
    <row r="1040" spans="1:9" x14ac:dyDescent="0.25">
      <c r="A1040" t="str">
        <f t="shared" ca="1" si="48"/>
        <v>INSERT INTO kom_orders_meta (pedido,meta,valor,cantidad,precio,creacion,categoria) VALUES ('57','producto','7','1','90','2022-01-10 10:08:55','Beber');</v>
      </c>
      <c r="B1040" s="4">
        <v>57</v>
      </c>
      <c r="C1040" s="4" t="s">
        <v>4</v>
      </c>
      <c r="D1040" s="4">
        <v>7</v>
      </c>
      <c r="E1040" s="4">
        <v>1</v>
      </c>
      <c r="F1040" s="4">
        <v>90</v>
      </c>
      <c r="G1040" s="4" cm="1">
        <f t="array" aca="1" ref="G1040" ca="1">INDEX(Pedidos!F:F,'Pedido meta'!B1040+1,1)</f>
        <v>44571.422856067366</v>
      </c>
      <c r="H1040" s="4" t="str">
        <f t="shared" si="49"/>
        <v>Beber</v>
      </c>
      <c r="I1040">
        <f t="shared" si="50"/>
        <v>90</v>
      </c>
    </row>
    <row r="1041" spans="1:9" x14ac:dyDescent="0.25">
      <c r="A1041" t="str">
        <f t="shared" ca="1" si="48"/>
        <v>INSERT INTO kom_orders_meta (pedido,meta,valor,cantidad,precio,creacion,categoria) VALUES ('78','producto','6','11','400','2021-12-21 04:03:55','Comer');</v>
      </c>
      <c r="B1041" s="4">
        <v>78</v>
      </c>
      <c r="C1041" s="4" t="s">
        <v>4</v>
      </c>
      <c r="D1041" s="4">
        <v>6</v>
      </c>
      <c r="E1041" s="4">
        <v>11</v>
      </c>
      <c r="F1041" s="4">
        <v>400</v>
      </c>
      <c r="G1041" s="4" cm="1">
        <f t="array" aca="1" ref="G1041" ca="1">INDEX(Pedidos!F:F,'Pedido meta'!B1041+1,1)</f>
        <v>44551.169385509136</v>
      </c>
      <c r="H1041" s="4" t="str">
        <f t="shared" si="49"/>
        <v>Comer</v>
      </c>
      <c r="I1041">
        <f t="shared" si="50"/>
        <v>4400</v>
      </c>
    </row>
    <row r="1042" spans="1:9" x14ac:dyDescent="0.25">
      <c r="A1042" t="str">
        <f t="shared" ca="1" si="48"/>
        <v>INSERT INTO kom_orders_meta (pedido,meta,valor,cantidad,precio,creacion,categoria) VALUES ('59','producto','3','9','55','2021-10-04 04:23:25','Beber');</v>
      </c>
      <c r="B1042" s="4">
        <v>59</v>
      </c>
      <c r="C1042" s="4" t="s">
        <v>4</v>
      </c>
      <c r="D1042" s="4">
        <v>3</v>
      </c>
      <c r="E1042" s="4">
        <v>9</v>
      </c>
      <c r="F1042" s="4">
        <v>55</v>
      </c>
      <c r="G1042" s="4" cm="1">
        <f t="array" aca="1" ref="G1042" ca="1">INDEX(Pedidos!F:F,'Pedido meta'!B1042+1,1)</f>
        <v>44473.182927331822</v>
      </c>
      <c r="H1042" s="4" t="str">
        <f t="shared" si="49"/>
        <v>Beber</v>
      </c>
      <c r="I1042">
        <f t="shared" si="50"/>
        <v>495</v>
      </c>
    </row>
    <row r="1043" spans="1:9" x14ac:dyDescent="0.25">
      <c r="A1043" t="str">
        <f t="shared" ca="1" si="48"/>
        <v>INSERT INTO kom_orders_meta (pedido,meta,valor,cantidad,precio,creacion,categoria) VALUES ('70','producto','9','6','870','2021-07-13 04:18:15','Beber');</v>
      </c>
      <c r="B1043" s="4">
        <v>70</v>
      </c>
      <c r="C1043" s="4" t="s">
        <v>4</v>
      </c>
      <c r="D1043" s="4">
        <v>9</v>
      </c>
      <c r="E1043" s="4">
        <v>6</v>
      </c>
      <c r="F1043" s="4">
        <v>870</v>
      </c>
      <c r="G1043" s="4" cm="1">
        <f t="array" aca="1" ref="G1043" ca="1">INDEX(Pedidos!F:F,'Pedido meta'!B1043+1,1)</f>
        <v>44390.179344448545</v>
      </c>
      <c r="H1043" s="4" t="str">
        <f t="shared" si="49"/>
        <v>Beber</v>
      </c>
      <c r="I1043">
        <f t="shared" si="50"/>
        <v>5220</v>
      </c>
    </row>
    <row r="1044" spans="1:9" x14ac:dyDescent="0.25">
      <c r="A1044" t="str">
        <f t="shared" ca="1" si="48"/>
        <v>INSERT INTO kom_orders_meta (pedido,meta,valor,cantidad,precio,creacion,categoria) VALUES ('95','producto','3','6','55','2021-08-15 21:59:06','Beber');</v>
      </c>
      <c r="B1044" s="4">
        <v>95</v>
      </c>
      <c r="C1044" s="4" t="s">
        <v>4</v>
      </c>
      <c r="D1044" s="4">
        <v>3</v>
      </c>
      <c r="E1044" s="4">
        <v>6</v>
      </c>
      <c r="F1044" s="4">
        <v>55</v>
      </c>
      <c r="G1044" s="4" cm="1">
        <f t="array" aca="1" ref="G1044" ca="1">INDEX(Pedidos!F:F,'Pedido meta'!B1044+1,1)</f>
        <v>44423.91604698445</v>
      </c>
      <c r="H1044" s="4" t="str">
        <f t="shared" si="49"/>
        <v>Beber</v>
      </c>
      <c r="I1044">
        <f t="shared" si="50"/>
        <v>330</v>
      </c>
    </row>
    <row r="1045" spans="1:9" x14ac:dyDescent="0.25">
      <c r="A1045" t="str">
        <f t="shared" ca="1" si="48"/>
        <v>INSERT INTO kom_orders_meta (pedido,meta,valor,cantidad,precio,creacion,categoria) VALUES ('12','producto','4','12','123','2021-08-02 22:21:31','Beber');</v>
      </c>
      <c r="B1045" s="4">
        <v>12</v>
      </c>
      <c r="C1045" s="4" t="s">
        <v>4</v>
      </c>
      <c r="D1045" s="4">
        <v>4</v>
      </c>
      <c r="E1045" s="4">
        <v>12</v>
      </c>
      <c r="F1045" s="4">
        <v>123</v>
      </c>
      <c r="G1045" s="4" cm="1">
        <f t="array" aca="1" ref="G1045" ca="1">INDEX(Pedidos!F:F,'Pedido meta'!B1045+1,1)</f>
        <v>44410.931609069543</v>
      </c>
      <c r="H1045" s="4" t="str">
        <f t="shared" si="49"/>
        <v>Beber</v>
      </c>
      <c r="I1045">
        <f t="shared" si="50"/>
        <v>1476</v>
      </c>
    </row>
    <row r="1046" spans="1:9" x14ac:dyDescent="0.25">
      <c r="A1046" t="str">
        <f t="shared" ca="1" si="48"/>
        <v>INSERT INTO kom_orders_meta (pedido,meta,valor,cantidad,precio,creacion,categoria) VALUES ('17','producto','1','2','23.31','2021-07-14 14:31:02','Comer');</v>
      </c>
      <c r="B1046" s="4">
        <v>17</v>
      </c>
      <c r="C1046" s="4" t="s">
        <v>4</v>
      </c>
      <c r="D1046" s="4">
        <v>1</v>
      </c>
      <c r="E1046" s="4">
        <v>2</v>
      </c>
      <c r="F1046" s="4">
        <v>23.31</v>
      </c>
      <c r="G1046" s="4" cm="1">
        <f t="array" aca="1" ref="G1046" ca="1">INDEX(Pedidos!F:F,'Pedido meta'!B1046+1,1)</f>
        <v>44391.604880252598</v>
      </c>
      <c r="H1046" s="4" t="str">
        <f t="shared" si="49"/>
        <v>Comer</v>
      </c>
      <c r="I1046">
        <f t="shared" si="50"/>
        <v>46.62</v>
      </c>
    </row>
    <row r="1047" spans="1:9" x14ac:dyDescent="0.25">
      <c r="A1047" t="str">
        <f t="shared" ca="1" si="48"/>
        <v>INSERT INTO kom_orders_meta (pedido,meta,valor,cantidad,precio,creacion,categoria) VALUES ('49','producto','6','7','400','2022-01-27 05:12:25','Comer');</v>
      </c>
      <c r="B1047" s="4">
        <v>49</v>
      </c>
      <c r="C1047" s="4" t="s">
        <v>4</v>
      </c>
      <c r="D1047" s="4">
        <v>6</v>
      </c>
      <c r="E1047" s="4">
        <v>7</v>
      </c>
      <c r="F1047" s="4">
        <v>400</v>
      </c>
      <c r="G1047" s="4" cm="1">
        <f t="array" aca="1" ref="G1047" ca="1">INDEX(Pedidos!F:F,'Pedido meta'!B1047+1,1)</f>
        <v>44588.216955701653</v>
      </c>
      <c r="H1047" s="4" t="str">
        <f t="shared" si="49"/>
        <v>Comer</v>
      </c>
      <c r="I1047">
        <f t="shared" si="50"/>
        <v>2800</v>
      </c>
    </row>
    <row r="1048" spans="1:9" x14ac:dyDescent="0.25">
      <c r="A1048" t="str">
        <f t="shared" ca="1" si="48"/>
        <v>INSERT INTO kom_orders_meta (pedido,meta,valor,cantidad,precio,creacion,categoria) VALUES ('4','producto','9','2','870','2022-01-16 15:40:30','Beber');</v>
      </c>
      <c r="B1048" s="4">
        <v>4</v>
      </c>
      <c r="C1048" s="4" t="s">
        <v>4</v>
      </c>
      <c r="D1048" s="4">
        <v>9</v>
      </c>
      <c r="E1048" s="4">
        <v>2</v>
      </c>
      <c r="F1048" s="4">
        <v>870</v>
      </c>
      <c r="G1048" s="4" cm="1">
        <f t="array" aca="1" ref="G1048" ca="1">INDEX(Pedidos!F:F,'Pedido meta'!B1048+1,1)</f>
        <v>44577.65312305322</v>
      </c>
      <c r="H1048" s="4" t="str">
        <f t="shared" si="49"/>
        <v>Beber</v>
      </c>
      <c r="I1048">
        <f t="shared" si="50"/>
        <v>1740</v>
      </c>
    </row>
    <row r="1049" spans="1:9" x14ac:dyDescent="0.25">
      <c r="A1049" t="str">
        <f t="shared" ca="1" si="48"/>
        <v>INSERT INTO kom_orders_meta (pedido,meta,valor,cantidad,precio,creacion,categoria) VALUES ('33','producto','3','7','55','2021-11-02 05:57:52','Beber');</v>
      </c>
      <c r="B1049" s="4">
        <v>33</v>
      </c>
      <c r="C1049" s="4" t="s">
        <v>4</v>
      </c>
      <c r="D1049" s="4">
        <v>3</v>
      </c>
      <c r="E1049" s="4">
        <v>7</v>
      </c>
      <c r="F1049" s="4">
        <v>55</v>
      </c>
      <c r="G1049" s="4" cm="1">
        <f t="array" aca="1" ref="G1049" ca="1">INDEX(Pedidos!F:F,'Pedido meta'!B1049+1,1)</f>
        <v>44502.248523643219</v>
      </c>
      <c r="H1049" s="4" t="str">
        <f t="shared" si="49"/>
        <v>Beber</v>
      </c>
      <c r="I1049">
        <f t="shared" si="50"/>
        <v>385</v>
      </c>
    </row>
    <row r="1050" spans="1:9" x14ac:dyDescent="0.25">
      <c r="A1050" t="str">
        <f t="shared" ca="1" si="48"/>
        <v>INSERT INTO kom_orders_meta (pedido,meta,valor,cantidad,precio,creacion,categoria) VALUES ('63','producto','9','10','870','2021-09-28 21:36:36','Beber');</v>
      </c>
      <c r="B1050" s="4">
        <v>63</v>
      </c>
      <c r="C1050" s="4" t="s">
        <v>4</v>
      </c>
      <c r="D1050" s="4">
        <v>9</v>
      </c>
      <c r="E1050" s="4">
        <v>10</v>
      </c>
      <c r="F1050" s="4">
        <v>870</v>
      </c>
      <c r="G1050" s="4" cm="1">
        <f t="array" aca="1" ref="G1050" ca="1">INDEX(Pedidos!F:F,'Pedido meta'!B1050+1,1)</f>
        <v>44467.900418576137</v>
      </c>
      <c r="H1050" s="4" t="str">
        <f t="shared" si="49"/>
        <v>Beber</v>
      </c>
      <c r="I1050">
        <f t="shared" si="50"/>
        <v>8700</v>
      </c>
    </row>
    <row r="1051" spans="1:9" x14ac:dyDescent="0.25">
      <c r="A1051" t="str">
        <f t="shared" ca="1" si="48"/>
        <v>INSERT INTO kom_orders_meta (pedido,meta,valor,cantidad,precio,creacion,categoria) VALUES ('79','producto','7','5','90','2021-10-02 00:26:55','Beber');</v>
      </c>
      <c r="B1051" s="4">
        <v>79</v>
      </c>
      <c r="C1051" s="4" t="s">
        <v>4</v>
      </c>
      <c r="D1051" s="4">
        <v>7</v>
      </c>
      <c r="E1051" s="4">
        <v>5</v>
      </c>
      <c r="F1051" s="4">
        <v>90</v>
      </c>
      <c r="G1051" s="4" cm="1">
        <f t="array" aca="1" ref="G1051" ca="1">INDEX(Pedidos!F:F,'Pedido meta'!B1051+1,1)</f>
        <v>44471.018691010671</v>
      </c>
      <c r="H1051" s="4" t="str">
        <f t="shared" si="49"/>
        <v>Beber</v>
      </c>
      <c r="I1051">
        <f t="shared" si="50"/>
        <v>450</v>
      </c>
    </row>
    <row r="1052" spans="1:9" x14ac:dyDescent="0.25">
      <c r="A1052" t="str">
        <f t="shared" ca="1" si="48"/>
        <v>INSERT INTO kom_orders_meta (pedido,meta,valor,cantidad,precio,creacion,categoria) VALUES ('95','producto','1','6','23.31','2021-08-15 21:59:06','Comer');</v>
      </c>
      <c r="B1052" s="4">
        <v>95</v>
      </c>
      <c r="C1052" s="4" t="s">
        <v>4</v>
      </c>
      <c r="D1052" s="4">
        <v>1</v>
      </c>
      <c r="E1052" s="4">
        <v>6</v>
      </c>
      <c r="F1052" s="4">
        <v>23.31</v>
      </c>
      <c r="G1052" s="4" cm="1">
        <f t="array" aca="1" ref="G1052" ca="1">INDEX(Pedidos!F:F,'Pedido meta'!B1052+1,1)</f>
        <v>44423.91604698445</v>
      </c>
      <c r="H1052" s="4" t="str">
        <f t="shared" si="49"/>
        <v>Comer</v>
      </c>
      <c r="I1052">
        <f t="shared" si="50"/>
        <v>139.85999999999999</v>
      </c>
    </row>
    <row r="1053" spans="1:9" x14ac:dyDescent="0.25">
      <c r="A1053" t="str">
        <f t="shared" ca="1" si="48"/>
        <v>INSERT INTO kom_orders_meta (pedido,meta,valor,cantidad,precio,creacion,categoria) VALUES ('53','producto','8','12','75','2021-08-24 12:55:48','Beber');</v>
      </c>
      <c r="B1053" s="4">
        <v>53</v>
      </c>
      <c r="C1053" s="4" t="s">
        <v>4</v>
      </c>
      <c r="D1053" s="4">
        <v>8</v>
      </c>
      <c r="E1053" s="4">
        <v>12</v>
      </c>
      <c r="F1053" s="4">
        <v>75</v>
      </c>
      <c r="G1053" s="4" cm="1">
        <f t="array" aca="1" ref="G1053" ca="1">INDEX(Pedidos!F:F,'Pedido meta'!B1053+1,1)</f>
        <v>44432.538753047236</v>
      </c>
      <c r="H1053" s="4" t="str">
        <f t="shared" si="49"/>
        <v>Beber</v>
      </c>
      <c r="I1053">
        <f t="shared" si="50"/>
        <v>900</v>
      </c>
    </row>
    <row r="1054" spans="1:9" x14ac:dyDescent="0.25">
      <c r="A1054" t="str">
        <f t="shared" ca="1" si="48"/>
        <v>INSERT INTO kom_orders_meta (pedido,meta,valor,cantidad,precio,creacion,categoria) VALUES ('35','producto','5','7','100','2021-12-30 22:26:59','Paquetes');</v>
      </c>
      <c r="B1054" s="4">
        <v>35</v>
      </c>
      <c r="C1054" s="4" t="s">
        <v>4</v>
      </c>
      <c r="D1054" s="4">
        <v>5</v>
      </c>
      <c r="E1054" s="4">
        <v>7</v>
      </c>
      <c r="F1054" s="4">
        <v>100</v>
      </c>
      <c r="G1054" s="4" cm="1">
        <f t="array" aca="1" ref="G1054" ca="1">INDEX(Pedidos!F:F,'Pedido meta'!B1054+1,1)</f>
        <v>44560.93540150646</v>
      </c>
      <c r="H1054" s="4" t="str">
        <f t="shared" si="49"/>
        <v>Paquetes</v>
      </c>
      <c r="I1054">
        <f t="shared" si="50"/>
        <v>700</v>
      </c>
    </row>
    <row r="1055" spans="1:9" x14ac:dyDescent="0.25">
      <c r="A1055" t="str">
        <f t="shared" ca="1" si="48"/>
        <v>INSERT INTO kom_orders_meta (pedido,meta,valor,cantidad,precio,creacion,categoria) VALUES ('60','producto','1','8','23.31','2021-09-04 22:42:18','Comer');</v>
      </c>
      <c r="B1055" s="4">
        <v>60</v>
      </c>
      <c r="C1055" s="4" t="s">
        <v>4</v>
      </c>
      <c r="D1055" s="4">
        <v>1</v>
      </c>
      <c r="E1055" s="4">
        <v>8</v>
      </c>
      <c r="F1055" s="4">
        <v>23.31</v>
      </c>
      <c r="G1055" s="4" cm="1">
        <f t="array" aca="1" ref="G1055" ca="1">INDEX(Pedidos!F:F,'Pedido meta'!B1055+1,1)</f>
        <v>44443.946036956106</v>
      </c>
      <c r="H1055" s="4" t="str">
        <f t="shared" si="49"/>
        <v>Comer</v>
      </c>
      <c r="I1055">
        <f t="shared" si="50"/>
        <v>186.48</v>
      </c>
    </row>
    <row r="1056" spans="1:9" x14ac:dyDescent="0.25">
      <c r="A1056" t="str">
        <f t="shared" ca="1" si="48"/>
        <v>INSERT INTO kom_orders_meta (pedido,meta,valor,cantidad,precio,creacion,categoria) VALUES ('88','producto','10','8','1000','2021-05-28 17:04:46','Paquetes');</v>
      </c>
      <c r="B1056" s="4">
        <v>88</v>
      </c>
      <c r="C1056" s="4" t="s">
        <v>4</v>
      </c>
      <c r="D1056" s="4">
        <v>10</v>
      </c>
      <c r="E1056" s="4">
        <v>8</v>
      </c>
      <c r="F1056" s="4">
        <v>1000</v>
      </c>
      <c r="G1056" s="4" cm="1">
        <f t="array" aca="1" ref="G1056" ca="1">INDEX(Pedidos!F:F,'Pedido meta'!B1056+1,1)</f>
        <v>44344.711640092457</v>
      </c>
      <c r="H1056" s="4" t="str">
        <f t="shared" si="49"/>
        <v>Paquetes</v>
      </c>
      <c r="I1056">
        <f t="shared" si="50"/>
        <v>8000</v>
      </c>
    </row>
    <row r="1057" spans="1:9" x14ac:dyDescent="0.25">
      <c r="A1057" t="str">
        <f t="shared" ca="1" si="48"/>
        <v>INSERT INTO kom_orders_meta (pedido,meta,valor,cantidad,precio,creacion,categoria) VALUES ('2','producto','6','2','400','2021-07-25 07:25:51','Comer');</v>
      </c>
      <c r="B1057" s="4">
        <v>2</v>
      </c>
      <c r="C1057" s="4" t="s">
        <v>4</v>
      </c>
      <c r="D1057" s="4">
        <v>6</v>
      </c>
      <c r="E1057" s="4">
        <v>2</v>
      </c>
      <c r="F1057" s="4">
        <v>400</v>
      </c>
      <c r="G1057" s="4" cm="1">
        <f t="array" aca="1" ref="G1057" ca="1">INDEX(Pedidos!F:F,'Pedido meta'!B1057+1,1)</f>
        <v>44402.309616822786</v>
      </c>
      <c r="H1057" s="4" t="str">
        <f t="shared" si="49"/>
        <v>Comer</v>
      </c>
      <c r="I1057">
        <f t="shared" si="50"/>
        <v>800</v>
      </c>
    </row>
    <row r="1058" spans="1:9" x14ac:dyDescent="0.25">
      <c r="A1058" t="str">
        <f t="shared" ca="1" si="48"/>
        <v>INSERT INTO kom_orders_meta (pedido,meta,valor,cantidad,precio,creacion,categoria) VALUES ('99','producto','1','5','23.31','2021-12-13 10:54:32','Comer');</v>
      </c>
      <c r="B1058" s="4">
        <v>99</v>
      </c>
      <c r="C1058" s="4" t="s">
        <v>4</v>
      </c>
      <c r="D1058" s="4">
        <v>1</v>
      </c>
      <c r="E1058" s="4">
        <v>5</v>
      </c>
      <c r="F1058" s="4">
        <v>23.31</v>
      </c>
      <c r="G1058" s="4" cm="1">
        <f t="array" aca="1" ref="G1058" ca="1">INDEX(Pedidos!F:F,'Pedido meta'!B1058+1,1)</f>
        <v>44543.454541079554</v>
      </c>
      <c r="H1058" s="4" t="str">
        <f t="shared" si="49"/>
        <v>Comer</v>
      </c>
      <c r="I1058">
        <f t="shared" si="50"/>
        <v>116.55</v>
      </c>
    </row>
    <row r="1059" spans="1:9" x14ac:dyDescent="0.25">
      <c r="A1059" t="str">
        <f t="shared" ca="1" si="48"/>
        <v>INSERT INTO kom_orders_meta (pedido,meta,valor,cantidad,precio,creacion,categoria) VALUES ('4','producto','10','2','1000','2022-01-16 15:40:30','Paquetes');</v>
      </c>
      <c r="B1059" s="4">
        <v>4</v>
      </c>
      <c r="C1059" s="4" t="s">
        <v>4</v>
      </c>
      <c r="D1059" s="4">
        <v>10</v>
      </c>
      <c r="E1059" s="4">
        <v>2</v>
      </c>
      <c r="F1059" s="4">
        <v>1000</v>
      </c>
      <c r="G1059" s="4" cm="1">
        <f t="array" aca="1" ref="G1059" ca="1">INDEX(Pedidos!F:F,'Pedido meta'!B1059+1,1)</f>
        <v>44577.65312305322</v>
      </c>
      <c r="H1059" s="4" t="str">
        <f t="shared" si="49"/>
        <v>Paquetes</v>
      </c>
      <c r="I1059">
        <f t="shared" si="50"/>
        <v>2000</v>
      </c>
    </row>
    <row r="1060" spans="1:9" x14ac:dyDescent="0.25">
      <c r="A1060" t="str">
        <f t="shared" ca="1" si="48"/>
        <v>INSERT INTO kom_orders_meta (pedido,meta,valor,cantidad,precio,creacion,categoria) VALUES ('94','producto','9','8','870','2021-09-19 03:08:25','Beber');</v>
      </c>
      <c r="B1060" s="4">
        <v>94</v>
      </c>
      <c r="C1060" s="4" t="s">
        <v>4</v>
      </c>
      <c r="D1060" s="4">
        <v>9</v>
      </c>
      <c r="E1060" s="4">
        <v>8</v>
      </c>
      <c r="F1060" s="4">
        <v>870</v>
      </c>
      <c r="G1060" s="4" cm="1">
        <f t="array" aca="1" ref="G1060" ca="1">INDEX(Pedidos!F:F,'Pedido meta'!B1060+1,1)</f>
        <v>44458.130840202182</v>
      </c>
      <c r="H1060" s="4" t="str">
        <f t="shared" si="49"/>
        <v>Beber</v>
      </c>
      <c r="I1060">
        <f t="shared" si="50"/>
        <v>6960</v>
      </c>
    </row>
    <row r="1061" spans="1:9" x14ac:dyDescent="0.25">
      <c r="A1061" t="str">
        <f t="shared" ca="1" si="48"/>
        <v>INSERT INTO kom_orders_meta (pedido,meta,valor,cantidad,precio,creacion,categoria) VALUES ('16','producto','8','2','75','2021-06-01 21:54:03','Beber');</v>
      </c>
      <c r="B1061" s="4">
        <v>16</v>
      </c>
      <c r="C1061" s="4" t="s">
        <v>4</v>
      </c>
      <c r="D1061" s="4">
        <v>8</v>
      </c>
      <c r="E1061" s="4">
        <v>2</v>
      </c>
      <c r="F1061" s="4">
        <v>75</v>
      </c>
      <c r="G1061" s="4" cm="1">
        <f t="array" aca="1" ref="G1061" ca="1">INDEX(Pedidos!F:F,'Pedido meta'!B1061+1,1)</f>
        <v>44348.912533947281</v>
      </c>
      <c r="H1061" s="4" t="str">
        <f t="shared" si="49"/>
        <v>Beber</v>
      </c>
      <c r="I1061">
        <f t="shared" si="50"/>
        <v>150</v>
      </c>
    </row>
    <row r="1062" spans="1:9" x14ac:dyDescent="0.25">
      <c r="A1062" t="str">
        <f t="shared" ca="1" si="48"/>
        <v>INSERT INTO kom_orders_meta (pedido,meta,valor,cantidad,precio,creacion,categoria) VALUES ('85','producto','3','4','55','2021-10-02 16:06:07','Beber');</v>
      </c>
      <c r="B1062" s="4">
        <v>85</v>
      </c>
      <c r="C1062" s="4" t="s">
        <v>4</v>
      </c>
      <c r="D1062" s="4">
        <v>3</v>
      </c>
      <c r="E1062" s="4">
        <v>4</v>
      </c>
      <c r="F1062" s="4">
        <v>55</v>
      </c>
      <c r="G1062" s="4" cm="1">
        <f t="array" aca="1" ref="G1062" ca="1">INDEX(Pedidos!F:F,'Pedido meta'!B1062+1,1)</f>
        <v>44471.670912130605</v>
      </c>
      <c r="H1062" s="4" t="str">
        <f t="shared" si="49"/>
        <v>Beber</v>
      </c>
      <c r="I1062">
        <f t="shared" si="50"/>
        <v>220</v>
      </c>
    </row>
    <row r="1063" spans="1:9" x14ac:dyDescent="0.25">
      <c r="A1063" t="str">
        <f t="shared" ca="1" si="48"/>
        <v>INSERT INTO kom_orders_meta (pedido,meta,valor,cantidad,precio,creacion,categoria) VALUES ('4','producto','4','1','123','2022-01-16 15:40:30','Beber');</v>
      </c>
      <c r="B1063" s="4">
        <v>4</v>
      </c>
      <c r="C1063" s="4" t="s">
        <v>4</v>
      </c>
      <c r="D1063" s="4">
        <v>4</v>
      </c>
      <c r="E1063" s="4">
        <v>1</v>
      </c>
      <c r="F1063" s="4">
        <v>123</v>
      </c>
      <c r="G1063" s="4" cm="1">
        <f t="array" aca="1" ref="G1063" ca="1">INDEX(Pedidos!F:F,'Pedido meta'!B1063+1,1)</f>
        <v>44577.65312305322</v>
      </c>
      <c r="H1063" s="4" t="str">
        <f t="shared" si="49"/>
        <v>Beber</v>
      </c>
      <c r="I1063">
        <f t="shared" si="50"/>
        <v>123</v>
      </c>
    </row>
    <row r="1064" spans="1:9" x14ac:dyDescent="0.25">
      <c r="A1064" t="str">
        <f t="shared" ca="1" si="48"/>
        <v>INSERT INTO kom_orders_meta (pedido,meta,valor,cantidad,precio,creacion,categoria) VALUES ('3','producto','9','9','870','2021-07-14 03:35:05','Beber');</v>
      </c>
      <c r="B1064" s="4">
        <v>3</v>
      </c>
      <c r="C1064" s="4" t="s">
        <v>4</v>
      </c>
      <c r="D1064" s="4">
        <v>9</v>
      </c>
      <c r="E1064" s="4">
        <v>9</v>
      </c>
      <c r="F1064" s="4">
        <v>870</v>
      </c>
      <c r="G1064" s="4" cm="1">
        <f t="array" aca="1" ref="G1064" ca="1">INDEX(Pedidos!F:F,'Pedido meta'!B1064+1,1)</f>
        <v>44391.149362297394</v>
      </c>
      <c r="H1064" s="4" t="str">
        <f t="shared" si="49"/>
        <v>Beber</v>
      </c>
      <c r="I1064">
        <f t="shared" si="50"/>
        <v>7830</v>
      </c>
    </row>
    <row r="1065" spans="1:9" x14ac:dyDescent="0.25">
      <c r="A1065" t="str">
        <f t="shared" ca="1" si="48"/>
        <v>INSERT INTO kom_orders_meta (pedido,meta,valor,cantidad,precio,creacion,categoria) VALUES ('21','producto','1','7','23.31','2022-02-04 14:28:41','Comer');</v>
      </c>
      <c r="B1065" s="4">
        <v>21</v>
      </c>
      <c r="C1065" s="4" t="s">
        <v>4</v>
      </c>
      <c r="D1065" s="4">
        <v>1</v>
      </c>
      <c r="E1065" s="4">
        <v>7</v>
      </c>
      <c r="F1065" s="4">
        <v>23.31</v>
      </c>
      <c r="G1065" s="4" cm="1">
        <f t="array" aca="1" ref="G1065" ca="1">INDEX(Pedidos!F:F,'Pedido meta'!B1065+1,1)</f>
        <v>44596.603254693124</v>
      </c>
      <c r="H1065" s="4" t="str">
        <f t="shared" si="49"/>
        <v>Comer</v>
      </c>
      <c r="I1065">
        <f t="shared" si="50"/>
        <v>163.16999999999999</v>
      </c>
    </row>
    <row r="1066" spans="1:9" x14ac:dyDescent="0.25">
      <c r="A1066" t="str">
        <f t="shared" ca="1" si="48"/>
        <v>INSERT INTO kom_orders_meta (pedido,meta,valor,cantidad,precio,creacion,categoria) VALUES ('1','producto','1','11','23.31','2021-10-21 09:52:54','Comer');</v>
      </c>
      <c r="B1066" s="4">
        <v>1</v>
      </c>
      <c r="C1066" s="4" t="s">
        <v>4</v>
      </c>
      <c r="D1066" s="4">
        <v>1</v>
      </c>
      <c r="E1066" s="4">
        <v>11</v>
      </c>
      <c r="F1066" s="4">
        <v>23.31</v>
      </c>
      <c r="G1066" s="4" cm="1">
        <f t="array" aca="1" ref="G1066" ca="1">INDEX(Pedidos!F:F,'Pedido meta'!B1066+1,1)</f>
        <v>44490.411737061491</v>
      </c>
      <c r="H1066" s="4" t="str">
        <f t="shared" si="49"/>
        <v>Comer</v>
      </c>
      <c r="I1066">
        <f t="shared" si="50"/>
        <v>256.40999999999997</v>
      </c>
    </row>
    <row r="1067" spans="1:9" x14ac:dyDescent="0.25">
      <c r="A1067" t="str">
        <f t="shared" ca="1" si="48"/>
        <v>INSERT INTO kom_orders_meta (pedido,meta,valor,cantidad,precio,creacion,categoria) VALUES ('92','producto','1','2','23.31','2021-12-26 02:04:29','Comer');</v>
      </c>
      <c r="B1067" s="4">
        <v>92</v>
      </c>
      <c r="C1067" s="4" t="s">
        <v>4</v>
      </c>
      <c r="D1067" s="4">
        <v>1</v>
      </c>
      <c r="E1067" s="4">
        <v>2</v>
      </c>
      <c r="F1067" s="4">
        <v>23.31</v>
      </c>
      <c r="G1067" s="4" cm="1">
        <f t="array" aca="1" ref="G1067" ca="1">INDEX(Pedidos!F:F,'Pedido meta'!B1067+1,1)</f>
        <v>44556.086446628055</v>
      </c>
      <c r="H1067" s="4" t="str">
        <f t="shared" si="49"/>
        <v>Comer</v>
      </c>
      <c r="I1067">
        <f t="shared" si="50"/>
        <v>46.62</v>
      </c>
    </row>
    <row r="1068" spans="1:9" x14ac:dyDescent="0.25">
      <c r="A1068" t="str">
        <f t="shared" ca="1" si="48"/>
        <v>INSERT INTO kom_orders_meta (pedido,meta,valor,cantidad,precio,creacion,categoria) VALUES ('77','producto','3','4','55','2021-05-31 05:08:15','Beber');</v>
      </c>
      <c r="B1068" s="4">
        <v>77</v>
      </c>
      <c r="C1068" s="4" t="s">
        <v>4</v>
      </c>
      <c r="D1068" s="4">
        <v>3</v>
      </c>
      <c r="E1068" s="4">
        <v>4</v>
      </c>
      <c r="F1068" s="4">
        <v>55</v>
      </c>
      <c r="G1068" s="4" cm="1">
        <f t="array" aca="1" ref="G1068" ca="1">INDEX(Pedidos!F:F,'Pedido meta'!B1068+1,1)</f>
        <v>44347.21405955909</v>
      </c>
      <c r="H1068" s="4" t="str">
        <f t="shared" si="49"/>
        <v>Beber</v>
      </c>
      <c r="I1068">
        <f t="shared" si="50"/>
        <v>220</v>
      </c>
    </row>
    <row r="1069" spans="1:9" x14ac:dyDescent="0.25">
      <c r="A1069" t="str">
        <f t="shared" ca="1" si="48"/>
        <v>INSERT INTO kom_orders_meta (pedido,meta,valor,cantidad,precio,creacion,categoria) VALUES ('78','producto','1','2','23.31','2021-12-21 04:03:55','Comer');</v>
      </c>
      <c r="B1069" s="4">
        <v>78</v>
      </c>
      <c r="C1069" s="4" t="s">
        <v>4</v>
      </c>
      <c r="D1069" s="4">
        <v>1</v>
      </c>
      <c r="E1069" s="4">
        <v>2</v>
      </c>
      <c r="F1069" s="4">
        <v>23.31</v>
      </c>
      <c r="G1069" s="4" cm="1">
        <f t="array" aca="1" ref="G1069" ca="1">INDEX(Pedidos!F:F,'Pedido meta'!B1069+1,1)</f>
        <v>44551.169385509136</v>
      </c>
      <c r="H1069" s="4" t="str">
        <f t="shared" si="49"/>
        <v>Comer</v>
      </c>
      <c r="I1069">
        <f t="shared" si="50"/>
        <v>46.62</v>
      </c>
    </row>
    <row r="1070" spans="1:9" x14ac:dyDescent="0.25">
      <c r="A1070" t="str">
        <f t="shared" ca="1" si="48"/>
        <v>INSERT INTO kom_orders_meta (pedido,meta,valor,cantidad,precio,creacion,categoria) VALUES ('72','producto','9','12','870','2021-11-06 07:12:27','Beber');</v>
      </c>
      <c r="B1070" s="4">
        <v>72</v>
      </c>
      <c r="C1070" s="4" t="s">
        <v>4</v>
      </c>
      <c r="D1070" s="4">
        <v>9</v>
      </c>
      <c r="E1070" s="4">
        <v>12</v>
      </c>
      <c r="F1070" s="4">
        <v>870</v>
      </c>
      <c r="G1070" s="4" cm="1">
        <f t="array" aca="1" ref="G1070" ca="1">INDEX(Pedidos!F:F,'Pedido meta'!B1070+1,1)</f>
        <v>44506.30031610281</v>
      </c>
      <c r="H1070" s="4" t="str">
        <f t="shared" si="49"/>
        <v>Beber</v>
      </c>
      <c r="I1070">
        <f t="shared" si="50"/>
        <v>10440</v>
      </c>
    </row>
    <row r="1071" spans="1:9" x14ac:dyDescent="0.25">
      <c r="A1071" t="str">
        <f t="shared" ca="1" si="48"/>
        <v>INSERT INTO kom_orders_meta (pedido,meta,valor,cantidad,precio,creacion,categoria) VALUES ('31','producto','4','9','123','2021-11-16 20:00:34','Beber');</v>
      </c>
      <c r="B1071" s="4">
        <v>31</v>
      </c>
      <c r="C1071" s="4" t="s">
        <v>4</v>
      </c>
      <c r="D1071" s="4">
        <v>4</v>
      </c>
      <c r="E1071" s="4">
        <v>9</v>
      </c>
      <c r="F1071" s="4">
        <v>123</v>
      </c>
      <c r="G1071" s="4" cm="1">
        <f t="array" aca="1" ref="G1071" ca="1">INDEX(Pedidos!F:F,'Pedido meta'!B1071+1,1)</f>
        <v>44516.833730145896</v>
      </c>
      <c r="H1071" s="4" t="str">
        <f t="shared" si="49"/>
        <v>Beber</v>
      </c>
      <c r="I1071">
        <f t="shared" si="50"/>
        <v>1107</v>
      </c>
    </row>
    <row r="1072" spans="1:9" x14ac:dyDescent="0.25">
      <c r="A1072" t="str">
        <f t="shared" ca="1" si="48"/>
        <v>INSERT INTO kom_orders_meta (pedido,meta,valor,cantidad,precio,creacion,categoria) VALUES ('19','producto','9','8','870','2021-11-09 09:06:07','Beber');</v>
      </c>
      <c r="B1072" s="4">
        <v>19</v>
      </c>
      <c r="C1072" s="4" t="s">
        <v>4</v>
      </c>
      <c r="D1072" s="4">
        <v>9</v>
      </c>
      <c r="E1072" s="4">
        <v>8</v>
      </c>
      <c r="F1072" s="4">
        <v>870</v>
      </c>
      <c r="G1072" s="4" cm="1">
        <f t="array" aca="1" ref="G1072" ca="1">INDEX(Pedidos!F:F,'Pedido meta'!B1072+1,1)</f>
        <v>44509.379242652831</v>
      </c>
      <c r="H1072" s="4" t="str">
        <f t="shared" si="49"/>
        <v>Beber</v>
      </c>
      <c r="I1072">
        <f t="shared" si="50"/>
        <v>6960</v>
      </c>
    </row>
    <row r="1073" spans="1:9" x14ac:dyDescent="0.25">
      <c r="A1073" t="str">
        <f t="shared" ca="1" si="48"/>
        <v>INSERT INTO kom_orders_meta (pedido,meta,valor,cantidad,precio,creacion,categoria) VALUES ('42','producto','1','6','23.31','2021-05-26 18:24:42','Comer');</v>
      </c>
      <c r="B1073" s="4">
        <v>42</v>
      </c>
      <c r="C1073" s="4" t="s">
        <v>4</v>
      </c>
      <c r="D1073" s="4">
        <v>1</v>
      </c>
      <c r="E1073" s="4">
        <v>6</v>
      </c>
      <c r="F1073" s="4">
        <v>23.31</v>
      </c>
      <c r="G1073" s="4" cm="1">
        <f t="array" aca="1" ref="G1073" ca="1">INDEX(Pedidos!F:F,'Pedido meta'!B1073+1,1)</f>
        <v>44342.767156916903</v>
      </c>
      <c r="H1073" s="4" t="str">
        <f t="shared" si="49"/>
        <v>Comer</v>
      </c>
      <c r="I1073">
        <f t="shared" si="50"/>
        <v>139.85999999999999</v>
      </c>
    </row>
    <row r="1074" spans="1:9" x14ac:dyDescent="0.25">
      <c r="A1074" t="str">
        <f t="shared" ca="1" si="48"/>
        <v>INSERT INTO kom_orders_meta (pedido,meta,valor,cantidad,precio,creacion,categoria) VALUES ('39','producto','7','12','90','2021-12-21 04:16:37','Beber');</v>
      </c>
      <c r="B1074" s="4">
        <v>39</v>
      </c>
      <c r="C1074" s="4" t="s">
        <v>4</v>
      </c>
      <c r="D1074" s="4">
        <v>7</v>
      </c>
      <c r="E1074" s="4">
        <v>12</v>
      </c>
      <c r="F1074" s="4">
        <v>90</v>
      </c>
      <c r="G1074" s="4" cm="1">
        <f t="array" aca="1" ref="G1074" ca="1">INDEX(Pedidos!F:F,'Pedido meta'!B1074+1,1)</f>
        <v>44551.178209210811</v>
      </c>
      <c r="H1074" s="4" t="str">
        <f t="shared" si="49"/>
        <v>Beber</v>
      </c>
      <c r="I1074">
        <f t="shared" si="50"/>
        <v>1080</v>
      </c>
    </row>
    <row r="1075" spans="1:9" x14ac:dyDescent="0.25">
      <c r="A1075" t="str">
        <f t="shared" ca="1" si="48"/>
        <v>INSERT INTO kom_orders_meta (pedido,meta,valor,cantidad,precio,creacion,categoria) VALUES ('73','producto','1','5','23.31','2021-05-22 10:22:08','Comer');</v>
      </c>
      <c r="B1075" s="4">
        <v>73</v>
      </c>
      <c r="C1075" s="4" t="s">
        <v>4</v>
      </c>
      <c r="D1075" s="4">
        <v>1</v>
      </c>
      <c r="E1075" s="4">
        <v>5</v>
      </c>
      <c r="F1075" s="4">
        <v>23.31</v>
      </c>
      <c r="G1075" s="4" cm="1">
        <f t="array" aca="1" ref="G1075" ca="1">INDEX(Pedidos!F:F,'Pedido meta'!B1075+1,1)</f>
        <v>44338.432042237211</v>
      </c>
      <c r="H1075" s="4" t="str">
        <f t="shared" si="49"/>
        <v>Comer</v>
      </c>
      <c r="I1075">
        <f t="shared" si="50"/>
        <v>116.55</v>
      </c>
    </row>
    <row r="1076" spans="1:9" x14ac:dyDescent="0.25">
      <c r="A1076" t="str">
        <f t="shared" ca="1" si="48"/>
        <v>INSERT INTO kom_orders_meta (pedido,meta,valor,cantidad,precio,creacion,categoria) VALUES ('57','producto','1','9','23.31','2022-01-10 10:08:55','Comer');</v>
      </c>
      <c r="B1076" s="4">
        <v>57</v>
      </c>
      <c r="C1076" s="4" t="s">
        <v>4</v>
      </c>
      <c r="D1076" s="4">
        <v>1</v>
      </c>
      <c r="E1076" s="4">
        <v>9</v>
      </c>
      <c r="F1076" s="4">
        <v>23.31</v>
      </c>
      <c r="G1076" s="4" cm="1">
        <f t="array" aca="1" ref="G1076" ca="1">INDEX(Pedidos!F:F,'Pedido meta'!B1076+1,1)</f>
        <v>44571.422856067366</v>
      </c>
      <c r="H1076" s="4" t="str">
        <f t="shared" si="49"/>
        <v>Comer</v>
      </c>
      <c r="I1076">
        <f t="shared" si="50"/>
        <v>209.79</v>
      </c>
    </row>
    <row r="1077" spans="1:9" x14ac:dyDescent="0.25">
      <c r="A1077" t="str">
        <f t="shared" ca="1" si="48"/>
        <v>INSERT INTO kom_orders_meta (pedido,meta,valor,cantidad,precio,creacion,categoria) VALUES ('19','producto','6','1','400','2021-11-09 09:06:07','Comer');</v>
      </c>
      <c r="B1077" s="4">
        <v>19</v>
      </c>
      <c r="C1077" s="4" t="s">
        <v>4</v>
      </c>
      <c r="D1077" s="4">
        <v>6</v>
      </c>
      <c r="E1077" s="4">
        <v>1</v>
      </c>
      <c r="F1077" s="4">
        <v>400</v>
      </c>
      <c r="G1077" s="4" cm="1">
        <f t="array" aca="1" ref="G1077" ca="1">INDEX(Pedidos!F:F,'Pedido meta'!B1077+1,1)</f>
        <v>44509.379242652831</v>
      </c>
      <c r="H1077" s="4" t="str">
        <f t="shared" si="49"/>
        <v>Comer</v>
      </c>
      <c r="I1077">
        <f t="shared" si="50"/>
        <v>400</v>
      </c>
    </row>
    <row r="1078" spans="1:9" x14ac:dyDescent="0.25">
      <c r="A1078" t="str">
        <f t="shared" ca="1" si="48"/>
        <v>INSERT INTO kom_orders_meta (pedido,meta,valor,cantidad,precio,creacion,categoria) VALUES ('89','producto','2','8','200','2021-06-27 18:32:08','Beber');</v>
      </c>
      <c r="B1078" s="4">
        <v>89</v>
      </c>
      <c r="C1078" s="4" t="s">
        <v>4</v>
      </c>
      <c r="D1078" s="4">
        <v>2</v>
      </c>
      <c r="E1078" s="4">
        <v>8</v>
      </c>
      <c r="F1078" s="4">
        <v>200</v>
      </c>
      <c r="G1078" s="4" cm="1">
        <f t="array" aca="1" ref="G1078" ca="1">INDEX(Pedidos!F:F,'Pedido meta'!B1078+1,1)</f>
        <v>44374.772317076495</v>
      </c>
      <c r="H1078" s="4" t="str">
        <f t="shared" si="49"/>
        <v>Beber</v>
      </c>
      <c r="I1078">
        <f t="shared" si="50"/>
        <v>1600</v>
      </c>
    </row>
    <row r="1079" spans="1:9" x14ac:dyDescent="0.25">
      <c r="A1079" t="str">
        <f t="shared" ca="1" si="48"/>
        <v>INSERT INTO kom_orders_meta (pedido,meta,valor,cantidad,precio,creacion,categoria) VALUES ('18','producto','1','5','23.31','2021-08-12 05:10:47','Comer');</v>
      </c>
      <c r="B1079" s="4">
        <v>18</v>
      </c>
      <c r="C1079" s="4" t="s">
        <v>4</v>
      </c>
      <c r="D1079" s="4">
        <v>1</v>
      </c>
      <c r="E1079" s="4">
        <v>5</v>
      </c>
      <c r="F1079" s="4">
        <v>23.31</v>
      </c>
      <c r="G1079" s="4" cm="1">
        <f t="array" aca="1" ref="G1079" ca="1">INDEX(Pedidos!F:F,'Pedido meta'!B1079+1,1)</f>
        <v>44420.215825397332</v>
      </c>
      <c r="H1079" s="4" t="str">
        <f t="shared" si="49"/>
        <v>Comer</v>
      </c>
      <c r="I1079">
        <f t="shared" si="50"/>
        <v>116.55</v>
      </c>
    </row>
    <row r="1080" spans="1:9" x14ac:dyDescent="0.25">
      <c r="A1080" t="str">
        <f t="shared" ca="1" si="48"/>
        <v>INSERT INTO kom_orders_meta (pedido,meta,valor,cantidad,precio,creacion,categoria) VALUES ('47','producto','6','4','400','2021-08-07 03:46:17','Comer');</v>
      </c>
      <c r="B1080" s="4">
        <v>47</v>
      </c>
      <c r="C1080" s="4" t="s">
        <v>4</v>
      </c>
      <c r="D1080" s="4">
        <v>6</v>
      </c>
      <c r="E1080" s="4">
        <v>4</v>
      </c>
      <c r="F1080" s="4">
        <v>400</v>
      </c>
      <c r="G1080" s="4" cm="1">
        <f t="array" aca="1" ref="G1080" ca="1">INDEX(Pedidos!F:F,'Pedido meta'!B1080+1,1)</f>
        <v>44415.157137788075</v>
      </c>
      <c r="H1080" s="4" t="str">
        <f t="shared" si="49"/>
        <v>Comer</v>
      </c>
      <c r="I1080">
        <f t="shared" si="50"/>
        <v>1600</v>
      </c>
    </row>
    <row r="1081" spans="1:9" x14ac:dyDescent="0.25">
      <c r="A1081" t="str">
        <f t="shared" ca="1" si="48"/>
        <v>INSERT INTO kom_orders_meta (pedido,meta,valor,cantidad,precio,creacion,categoria) VALUES ('75','producto','9','11','870','2021-06-27 20:42:59','Beber');</v>
      </c>
      <c r="B1081" s="4">
        <v>75</v>
      </c>
      <c r="C1081" s="4" t="s">
        <v>4</v>
      </c>
      <c r="D1081" s="4">
        <v>9</v>
      </c>
      <c r="E1081" s="4">
        <v>11</v>
      </c>
      <c r="F1081" s="4">
        <v>870</v>
      </c>
      <c r="G1081" s="4" cm="1">
        <f t="array" aca="1" ref="G1081" ca="1">INDEX(Pedidos!F:F,'Pedido meta'!B1081+1,1)</f>
        <v>44374.863179698405</v>
      </c>
      <c r="H1081" s="4" t="str">
        <f t="shared" si="49"/>
        <v>Beber</v>
      </c>
      <c r="I1081">
        <f t="shared" si="50"/>
        <v>9570</v>
      </c>
    </row>
    <row r="1082" spans="1:9" x14ac:dyDescent="0.25">
      <c r="A1082" t="str">
        <f t="shared" ca="1" si="48"/>
        <v>INSERT INTO kom_orders_meta (pedido,meta,valor,cantidad,precio,creacion,categoria) VALUES ('8','producto','4','6','123','2021-11-03 05:39:02','Beber');</v>
      </c>
      <c r="B1082" s="4">
        <v>8</v>
      </c>
      <c r="C1082" s="4" t="s">
        <v>4</v>
      </c>
      <c r="D1082" s="4">
        <v>4</v>
      </c>
      <c r="E1082" s="4">
        <v>6</v>
      </c>
      <c r="F1082" s="4">
        <v>123</v>
      </c>
      <c r="G1082" s="4" cm="1">
        <f t="array" aca="1" ref="G1082" ca="1">INDEX(Pedidos!F:F,'Pedido meta'!B1082+1,1)</f>
        <v>44503.235445084676</v>
      </c>
      <c r="H1082" s="4" t="str">
        <f t="shared" si="49"/>
        <v>Beber</v>
      </c>
      <c r="I1082">
        <f t="shared" si="50"/>
        <v>738</v>
      </c>
    </row>
    <row r="1083" spans="1:9" x14ac:dyDescent="0.25">
      <c r="A1083" t="str">
        <f t="shared" ca="1" si="48"/>
        <v>INSERT INTO kom_orders_meta (pedido,meta,valor,cantidad,precio,creacion,categoria) VALUES ('85','producto','9','8','870','2021-10-02 16:06:07','Beber');</v>
      </c>
      <c r="B1083" s="4">
        <v>85</v>
      </c>
      <c r="C1083" s="4" t="s">
        <v>4</v>
      </c>
      <c r="D1083" s="4">
        <v>9</v>
      </c>
      <c r="E1083" s="4">
        <v>8</v>
      </c>
      <c r="F1083" s="4">
        <v>870</v>
      </c>
      <c r="G1083" s="4" cm="1">
        <f t="array" aca="1" ref="G1083" ca="1">INDEX(Pedidos!F:F,'Pedido meta'!B1083+1,1)</f>
        <v>44471.670912130605</v>
      </c>
      <c r="H1083" s="4" t="str">
        <f t="shared" si="49"/>
        <v>Beber</v>
      </c>
      <c r="I1083">
        <f t="shared" si="50"/>
        <v>6960</v>
      </c>
    </row>
    <row r="1084" spans="1:9" x14ac:dyDescent="0.25">
      <c r="A1084" t="str">
        <f t="shared" ca="1" si="48"/>
        <v>INSERT INTO kom_orders_meta (pedido,meta,valor,cantidad,precio,creacion,categoria) VALUES ('4','producto','5','2','100','2022-01-16 15:40:30','Paquetes');</v>
      </c>
      <c r="B1084" s="4">
        <v>4</v>
      </c>
      <c r="C1084" s="4" t="s">
        <v>4</v>
      </c>
      <c r="D1084" s="4">
        <v>5</v>
      </c>
      <c r="E1084" s="4">
        <v>2</v>
      </c>
      <c r="F1084" s="4">
        <v>100</v>
      </c>
      <c r="G1084" s="4" cm="1">
        <f t="array" aca="1" ref="G1084" ca="1">INDEX(Pedidos!F:F,'Pedido meta'!B1084+1,1)</f>
        <v>44577.65312305322</v>
      </c>
      <c r="H1084" s="4" t="str">
        <f t="shared" si="49"/>
        <v>Paquetes</v>
      </c>
      <c r="I1084">
        <f t="shared" si="50"/>
        <v>200</v>
      </c>
    </row>
    <row r="1085" spans="1:9" x14ac:dyDescent="0.25">
      <c r="A1085" t="str">
        <f t="shared" ca="1" si="48"/>
        <v>INSERT INTO kom_orders_meta (pedido,meta,valor,cantidad,precio,creacion,categoria) VALUES ('46','producto','1','12','23.31','2021-10-26 11:19:04','Comer');</v>
      </c>
      <c r="B1085" s="4">
        <v>46</v>
      </c>
      <c r="C1085" s="4" t="s">
        <v>4</v>
      </c>
      <c r="D1085" s="4">
        <v>1</v>
      </c>
      <c r="E1085" s="4">
        <v>12</v>
      </c>
      <c r="F1085" s="4">
        <v>23.31</v>
      </c>
      <c r="G1085" s="4" cm="1">
        <f t="array" aca="1" ref="G1085" ca="1">INDEX(Pedidos!F:F,'Pedido meta'!B1085+1,1)</f>
        <v>44495.47157294357</v>
      </c>
      <c r="H1085" s="4" t="str">
        <f t="shared" si="49"/>
        <v>Comer</v>
      </c>
      <c r="I1085">
        <f t="shared" si="50"/>
        <v>279.71999999999997</v>
      </c>
    </row>
    <row r="1086" spans="1:9" x14ac:dyDescent="0.25">
      <c r="A1086" t="str">
        <f t="shared" ca="1" si="48"/>
        <v>INSERT INTO kom_orders_meta (pedido,meta,valor,cantidad,precio,creacion,categoria) VALUES ('6','producto','2','2','200','2021-06-24 22:34:46','Beber');</v>
      </c>
      <c r="B1086" s="4">
        <v>6</v>
      </c>
      <c r="C1086" s="4" t="s">
        <v>4</v>
      </c>
      <c r="D1086" s="4">
        <v>2</v>
      </c>
      <c r="E1086" s="4">
        <v>2</v>
      </c>
      <c r="F1086" s="4">
        <v>200</v>
      </c>
      <c r="G1086" s="4" cm="1">
        <f t="array" aca="1" ref="G1086" ca="1">INDEX(Pedidos!F:F,'Pedido meta'!B1086+1,1)</f>
        <v>44371.940806344981</v>
      </c>
      <c r="H1086" s="4" t="str">
        <f t="shared" si="49"/>
        <v>Beber</v>
      </c>
      <c r="I1086">
        <f t="shared" si="50"/>
        <v>400</v>
      </c>
    </row>
    <row r="1087" spans="1:9" x14ac:dyDescent="0.25">
      <c r="A1087" t="str">
        <f t="shared" ca="1" si="48"/>
        <v>INSERT INTO kom_orders_meta (pedido,meta,valor,cantidad,precio,creacion,categoria) VALUES ('40','producto','2','10','200','2021-05-26 13:21:09','Beber');</v>
      </c>
      <c r="B1087" s="4">
        <v>40</v>
      </c>
      <c r="C1087" s="4" t="s">
        <v>4</v>
      </c>
      <c r="D1087" s="4">
        <v>2</v>
      </c>
      <c r="E1087" s="4">
        <v>10</v>
      </c>
      <c r="F1087" s="4">
        <v>200</v>
      </c>
      <c r="G1087" s="4" cm="1">
        <f t="array" aca="1" ref="G1087" ca="1">INDEX(Pedidos!F:F,'Pedido meta'!B1087+1,1)</f>
        <v>44342.556358991475</v>
      </c>
      <c r="H1087" s="4" t="str">
        <f t="shared" si="49"/>
        <v>Beber</v>
      </c>
      <c r="I1087">
        <f t="shared" si="50"/>
        <v>2000</v>
      </c>
    </row>
    <row r="1088" spans="1:9" x14ac:dyDescent="0.25">
      <c r="A1088" t="str">
        <f t="shared" ca="1" si="48"/>
        <v>INSERT INTO kom_orders_meta (pedido,meta,valor,cantidad,precio,creacion,categoria) VALUES ('39','producto','10','6','1000','2021-12-21 04:16:37','Paquetes');</v>
      </c>
      <c r="B1088" s="4">
        <v>39</v>
      </c>
      <c r="C1088" s="4" t="s">
        <v>4</v>
      </c>
      <c r="D1088" s="4">
        <v>10</v>
      </c>
      <c r="E1088" s="4">
        <v>6</v>
      </c>
      <c r="F1088" s="4">
        <v>1000</v>
      </c>
      <c r="G1088" s="4" cm="1">
        <f t="array" aca="1" ref="G1088" ca="1">INDEX(Pedidos!F:F,'Pedido meta'!B1088+1,1)</f>
        <v>44551.178209210811</v>
      </c>
      <c r="H1088" s="4" t="str">
        <f t="shared" si="49"/>
        <v>Paquetes</v>
      </c>
      <c r="I1088">
        <f t="shared" si="50"/>
        <v>6000</v>
      </c>
    </row>
    <row r="1089" spans="1:9" x14ac:dyDescent="0.25">
      <c r="A1089" t="str">
        <f t="shared" ca="1" si="48"/>
        <v>INSERT INTO kom_orders_meta (pedido,meta,valor,cantidad,precio,creacion,categoria) VALUES ('96','producto','9','11','870','2021-11-27 19:52:53','Beber');</v>
      </c>
      <c r="B1089" s="4">
        <v>96</v>
      </c>
      <c r="C1089" s="4" t="s">
        <v>4</v>
      </c>
      <c r="D1089" s="4">
        <v>9</v>
      </c>
      <c r="E1089" s="4">
        <v>11</v>
      </c>
      <c r="F1089" s="4">
        <v>870</v>
      </c>
      <c r="G1089" s="4" cm="1">
        <f t="array" aca="1" ref="G1089" ca="1">INDEX(Pedidos!F:F,'Pedido meta'!B1089+1,1)</f>
        <v>44527.828393503383</v>
      </c>
      <c r="H1089" s="4" t="str">
        <f t="shared" si="49"/>
        <v>Beber</v>
      </c>
      <c r="I1089">
        <f t="shared" si="50"/>
        <v>9570</v>
      </c>
    </row>
    <row r="1090" spans="1:9" x14ac:dyDescent="0.25">
      <c r="A1090" t="str">
        <f t="shared" ca="1" si="48"/>
        <v>INSERT INTO kom_orders_meta (pedido,meta,valor,cantidad,precio,creacion,categoria) VALUES ('60','producto','7','8','90','2021-09-04 22:42:18','Beber');</v>
      </c>
      <c r="B1090" s="4">
        <v>60</v>
      </c>
      <c r="C1090" s="4" t="s">
        <v>4</v>
      </c>
      <c r="D1090" s="4">
        <v>7</v>
      </c>
      <c r="E1090" s="4">
        <v>8</v>
      </c>
      <c r="F1090" s="4">
        <v>90</v>
      </c>
      <c r="G1090" s="4" cm="1">
        <f t="array" aca="1" ref="G1090" ca="1">INDEX(Pedidos!F:F,'Pedido meta'!B1090+1,1)</f>
        <v>44443.946036956106</v>
      </c>
      <c r="H1090" s="4" t="str">
        <f t="shared" si="49"/>
        <v>Beber</v>
      </c>
      <c r="I1090">
        <f t="shared" si="50"/>
        <v>720</v>
      </c>
    </row>
    <row r="1091" spans="1:9" x14ac:dyDescent="0.25">
      <c r="A1091" t="str">
        <f t="shared" ref="A1091:A1154" ca="1" si="51">"INSERT INTO "&amp;A$1&amp;" ("&amp;IF(B1091="","",B$1)&amp;IF(C1091="","",","&amp;C$1)&amp;IF(D1091="","",","&amp;D$1)&amp;IF(E1091="","",","&amp;E$1)&amp;IF(F1091="","",","&amp;F$1)&amp;IF(G1091="","",","&amp;G$1)&amp;IF(H1091="","",","&amp;H$1)&amp;") VALUES ("&amp;IF(B1091="","","'"&amp;B1091&amp;"'")&amp;IF(C1091="","",",'"&amp;C1091&amp;"'")&amp;IF(D1091="","",",'"&amp;D1091&amp;"'")&amp;IF(E1091="","",",'"&amp;E1091&amp;"'")&amp;IF(F1091="","",",'"&amp;F1091&amp;"'")&amp;IF(G1091="","",",'"&amp;TEXT(G1091,"aaaa-mm-dd hh:mm:ss")&amp;"'")&amp;IF(H1091="","",",'"&amp;H1091&amp;"'")&amp;");"</f>
        <v>INSERT INTO kom_orders_meta (pedido,meta,valor,cantidad,precio,creacion,categoria) VALUES ('22','producto','4','9','123','2021-11-07 02:44:30','Beber');</v>
      </c>
      <c r="B1091" s="4">
        <v>22</v>
      </c>
      <c r="C1091" s="4" t="s">
        <v>4</v>
      </c>
      <c r="D1091" s="4">
        <v>4</v>
      </c>
      <c r="E1091" s="4">
        <v>9</v>
      </c>
      <c r="F1091" s="4">
        <v>123</v>
      </c>
      <c r="G1091" s="4" cm="1">
        <f t="array" aca="1" ref="G1091" ca="1">INDEX(Pedidos!F:F,'Pedido meta'!B1091+1,1)</f>
        <v>44507.114239352588</v>
      </c>
      <c r="H1091" s="4" t="str">
        <f t="shared" ref="H1091:H1154" si="52">VLOOKUP(D1091,$K$2:$M$11,3,FALSE)</f>
        <v>Beber</v>
      </c>
      <c r="I1091">
        <f t="shared" ref="I1091:I1154" si="53">E1091*F1091</f>
        <v>1107</v>
      </c>
    </row>
    <row r="1092" spans="1:9" x14ac:dyDescent="0.25">
      <c r="A1092" t="str">
        <f t="shared" ca="1" si="51"/>
        <v>INSERT INTO kom_orders_meta (pedido,meta,valor,cantidad,precio,creacion,categoria) VALUES ('81','producto','4','7','123','2021-11-17 16:13:50','Beber');</v>
      </c>
      <c r="B1092" s="4">
        <v>81</v>
      </c>
      <c r="C1092" s="4" t="s">
        <v>4</v>
      </c>
      <c r="D1092" s="4">
        <v>4</v>
      </c>
      <c r="E1092" s="4">
        <v>7</v>
      </c>
      <c r="F1092" s="4">
        <v>123</v>
      </c>
      <c r="G1092" s="4" cm="1">
        <f t="array" aca="1" ref="G1092" ca="1">INDEX(Pedidos!F:F,'Pedido meta'!B1092+1,1)</f>
        <v>44517.676269175281</v>
      </c>
      <c r="H1092" s="4" t="str">
        <f t="shared" si="52"/>
        <v>Beber</v>
      </c>
      <c r="I1092">
        <f t="shared" si="53"/>
        <v>861</v>
      </c>
    </row>
    <row r="1093" spans="1:9" x14ac:dyDescent="0.25">
      <c r="A1093" t="str">
        <f t="shared" ca="1" si="51"/>
        <v>INSERT INTO kom_orders_meta (pedido,meta,valor,cantidad,precio,creacion,categoria) VALUES ('99','producto','4','3','123','2021-12-13 10:54:32','Beber');</v>
      </c>
      <c r="B1093" s="4">
        <v>99</v>
      </c>
      <c r="C1093" s="4" t="s">
        <v>4</v>
      </c>
      <c r="D1093" s="4">
        <v>4</v>
      </c>
      <c r="E1093" s="4">
        <v>3</v>
      </c>
      <c r="F1093" s="4">
        <v>123</v>
      </c>
      <c r="G1093" s="4" cm="1">
        <f t="array" aca="1" ref="G1093" ca="1">INDEX(Pedidos!F:F,'Pedido meta'!B1093+1,1)</f>
        <v>44543.454541079554</v>
      </c>
      <c r="H1093" s="4" t="str">
        <f t="shared" si="52"/>
        <v>Beber</v>
      </c>
      <c r="I1093">
        <f t="shared" si="53"/>
        <v>369</v>
      </c>
    </row>
    <row r="1094" spans="1:9" x14ac:dyDescent="0.25">
      <c r="A1094" t="str">
        <f t="shared" ca="1" si="51"/>
        <v>INSERT INTO kom_orders_meta (pedido,meta,valor,cantidad,precio,creacion,categoria) VALUES ('83','producto','8','9','75','2021-09-04 11:00:53','Beber');</v>
      </c>
      <c r="B1094" s="4">
        <v>83</v>
      </c>
      <c r="C1094" s="4" t="s">
        <v>4</v>
      </c>
      <c r="D1094" s="4">
        <v>8</v>
      </c>
      <c r="E1094" s="4">
        <v>9</v>
      </c>
      <c r="F1094" s="4">
        <v>75</v>
      </c>
      <c r="G1094" s="4" cm="1">
        <f t="array" aca="1" ref="G1094" ca="1">INDEX(Pedidos!F:F,'Pedido meta'!B1094+1,1)</f>
        <v>44443.458942623627</v>
      </c>
      <c r="H1094" s="4" t="str">
        <f t="shared" si="52"/>
        <v>Beber</v>
      </c>
      <c r="I1094">
        <f t="shared" si="53"/>
        <v>675</v>
      </c>
    </row>
    <row r="1095" spans="1:9" x14ac:dyDescent="0.25">
      <c r="A1095" t="str">
        <f t="shared" ca="1" si="51"/>
        <v>INSERT INTO kom_orders_meta (pedido,meta,valor,cantidad,precio,creacion,categoria) VALUES ('14','producto','10','8','1000','2021-09-07 13:55:51','Paquetes');</v>
      </c>
      <c r="B1095" s="4">
        <v>14</v>
      </c>
      <c r="C1095" s="4" t="s">
        <v>4</v>
      </c>
      <c r="D1095" s="4">
        <v>10</v>
      </c>
      <c r="E1095" s="4">
        <v>8</v>
      </c>
      <c r="F1095" s="4">
        <v>1000</v>
      </c>
      <c r="G1095" s="4" cm="1">
        <f t="array" aca="1" ref="G1095" ca="1">INDEX(Pedidos!F:F,'Pedido meta'!B1095+1,1)</f>
        <v>44446.580446337008</v>
      </c>
      <c r="H1095" s="4" t="str">
        <f t="shared" si="52"/>
        <v>Paquetes</v>
      </c>
      <c r="I1095">
        <f t="shared" si="53"/>
        <v>8000</v>
      </c>
    </row>
    <row r="1096" spans="1:9" x14ac:dyDescent="0.25">
      <c r="A1096" t="str">
        <f t="shared" ca="1" si="51"/>
        <v>INSERT INTO kom_orders_meta (pedido,meta,valor,cantidad,precio,creacion,categoria) VALUES ('62','producto','8','6','75','2021-05-26 05:17:03','Beber');</v>
      </c>
      <c r="B1096" s="4">
        <v>62</v>
      </c>
      <c r="C1096" s="4" t="s">
        <v>4</v>
      </c>
      <c r="D1096" s="4">
        <v>8</v>
      </c>
      <c r="E1096" s="4">
        <v>6</v>
      </c>
      <c r="F1096" s="4">
        <v>75</v>
      </c>
      <c r="G1096" s="4" cm="1">
        <f t="array" aca="1" ref="G1096" ca="1">INDEX(Pedidos!F:F,'Pedido meta'!B1096+1,1)</f>
        <v>44342.22017668144</v>
      </c>
      <c r="H1096" s="4" t="str">
        <f t="shared" si="52"/>
        <v>Beber</v>
      </c>
      <c r="I1096">
        <f t="shared" si="53"/>
        <v>450</v>
      </c>
    </row>
    <row r="1097" spans="1:9" x14ac:dyDescent="0.25">
      <c r="A1097" t="str">
        <f t="shared" ca="1" si="51"/>
        <v>INSERT INTO kom_orders_meta (pedido,meta,valor,cantidad,precio,creacion,categoria) VALUES ('83','producto','3','6','55','2021-09-04 11:00:53','Beber');</v>
      </c>
      <c r="B1097" s="4">
        <v>83</v>
      </c>
      <c r="C1097" s="4" t="s">
        <v>4</v>
      </c>
      <c r="D1097" s="4">
        <v>3</v>
      </c>
      <c r="E1097" s="4">
        <v>6</v>
      </c>
      <c r="F1097" s="4">
        <v>55</v>
      </c>
      <c r="G1097" s="4" cm="1">
        <f t="array" aca="1" ref="G1097" ca="1">INDEX(Pedidos!F:F,'Pedido meta'!B1097+1,1)</f>
        <v>44443.458942623627</v>
      </c>
      <c r="H1097" s="4" t="str">
        <f t="shared" si="52"/>
        <v>Beber</v>
      </c>
      <c r="I1097">
        <f t="shared" si="53"/>
        <v>330</v>
      </c>
    </row>
    <row r="1098" spans="1:9" x14ac:dyDescent="0.25">
      <c r="A1098" t="str">
        <f t="shared" ca="1" si="51"/>
        <v>INSERT INTO kom_orders_meta (pedido,meta,valor,cantidad,precio,creacion,categoria) VALUES ('56','producto','5','10','100','2021-05-19 08:56:25','Paquetes');</v>
      </c>
      <c r="B1098" s="4">
        <v>56</v>
      </c>
      <c r="C1098" s="4" t="s">
        <v>4</v>
      </c>
      <c r="D1098" s="4">
        <v>5</v>
      </c>
      <c r="E1098" s="4">
        <v>10</v>
      </c>
      <c r="F1098" s="4">
        <v>100</v>
      </c>
      <c r="G1098" s="4" cm="1">
        <f t="array" aca="1" ref="G1098" ca="1">INDEX(Pedidos!F:F,'Pedido meta'!B1098+1,1)</f>
        <v>44335.372514270377</v>
      </c>
      <c r="H1098" s="4" t="str">
        <f t="shared" si="52"/>
        <v>Paquetes</v>
      </c>
      <c r="I1098">
        <f t="shared" si="53"/>
        <v>1000</v>
      </c>
    </row>
    <row r="1099" spans="1:9" x14ac:dyDescent="0.25">
      <c r="A1099" t="str">
        <f t="shared" ca="1" si="51"/>
        <v>INSERT INTO kom_orders_meta (pedido,meta,valor,cantidad,precio,creacion,categoria) VALUES ('25','producto','5','8','100','2021-12-07 02:10:19','Paquetes');</v>
      </c>
      <c r="B1099" s="4">
        <v>25</v>
      </c>
      <c r="C1099" s="4" t="s">
        <v>4</v>
      </c>
      <c r="D1099" s="4">
        <v>5</v>
      </c>
      <c r="E1099" s="4">
        <v>8</v>
      </c>
      <c r="F1099" s="4">
        <v>100</v>
      </c>
      <c r="G1099" s="4" cm="1">
        <f t="array" aca="1" ref="G1099" ca="1">INDEX(Pedidos!F:F,'Pedido meta'!B1099+1,1)</f>
        <v>44537.090500421342</v>
      </c>
      <c r="H1099" s="4" t="str">
        <f t="shared" si="52"/>
        <v>Paquetes</v>
      </c>
      <c r="I1099">
        <f t="shared" si="53"/>
        <v>800</v>
      </c>
    </row>
    <row r="1100" spans="1:9" x14ac:dyDescent="0.25">
      <c r="A1100" t="str">
        <f t="shared" ca="1" si="51"/>
        <v>INSERT INTO kom_orders_meta (pedido,meta,valor,cantidad,precio,creacion,categoria) VALUES ('54','producto','5','10','100','2021-09-19 06:54:50','Paquetes');</v>
      </c>
      <c r="B1100" s="4">
        <v>54</v>
      </c>
      <c r="C1100" s="4" t="s">
        <v>4</v>
      </c>
      <c r="D1100" s="4">
        <v>5</v>
      </c>
      <c r="E1100" s="4">
        <v>10</v>
      </c>
      <c r="F1100" s="4">
        <v>100</v>
      </c>
      <c r="G1100" s="4" cm="1">
        <f t="array" aca="1" ref="G1100" ca="1">INDEX(Pedidos!F:F,'Pedido meta'!B1100+1,1)</f>
        <v>44458.288080946135</v>
      </c>
      <c r="H1100" s="4" t="str">
        <f t="shared" si="52"/>
        <v>Paquetes</v>
      </c>
      <c r="I1100">
        <f t="shared" si="53"/>
        <v>1000</v>
      </c>
    </row>
    <row r="1101" spans="1:9" x14ac:dyDescent="0.25">
      <c r="A1101" t="str">
        <f t="shared" ca="1" si="51"/>
        <v>INSERT INTO kom_orders_meta (pedido,meta,valor,cantidad,precio,creacion,categoria) VALUES ('99','producto','2','8','200','2021-12-13 10:54:32','Beber');</v>
      </c>
      <c r="B1101" s="4">
        <v>99</v>
      </c>
      <c r="C1101" s="4" t="s">
        <v>4</v>
      </c>
      <c r="D1101" s="4">
        <v>2</v>
      </c>
      <c r="E1101" s="4">
        <v>8</v>
      </c>
      <c r="F1101" s="4">
        <v>200</v>
      </c>
      <c r="G1101" s="4" cm="1">
        <f t="array" aca="1" ref="G1101" ca="1">INDEX(Pedidos!F:F,'Pedido meta'!B1101+1,1)</f>
        <v>44543.454541079554</v>
      </c>
      <c r="H1101" s="4" t="str">
        <f t="shared" si="52"/>
        <v>Beber</v>
      </c>
      <c r="I1101">
        <f t="shared" si="53"/>
        <v>1600</v>
      </c>
    </row>
    <row r="1102" spans="1:9" x14ac:dyDescent="0.25">
      <c r="A1102" t="str">
        <f t="shared" ca="1" si="51"/>
        <v>INSERT INTO kom_orders_meta (pedido,meta,valor,cantidad,precio,creacion,categoria) VALUES ('26','producto','10','4','1000','2021-09-24 17:02:54','Paquetes');</v>
      </c>
      <c r="B1102" s="4">
        <v>26</v>
      </c>
      <c r="C1102" s="4" t="s">
        <v>4</v>
      </c>
      <c r="D1102" s="4">
        <v>10</v>
      </c>
      <c r="E1102" s="4">
        <v>4</v>
      </c>
      <c r="F1102" s="4">
        <v>1000</v>
      </c>
      <c r="G1102" s="4" cm="1">
        <f t="array" aca="1" ref="G1102" ca="1">INDEX(Pedidos!F:F,'Pedido meta'!B1102+1,1)</f>
        <v>44463.710352594346</v>
      </c>
      <c r="H1102" s="4" t="str">
        <f t="shared" si="52"/>
        <v>Paquetes</v>
      </c>
      <c r="I1102">
        <f t="shared" si="53"/>
        <v>4000</v>
      </c>
    </row>
    <row r="1103" spans="1:9" x14ac:dyDescent="0.25">
      <c r="A1103" t="str">
        <f t="shared" ca="1" si="51"/>
        <v>INSERT INTO kom_orders_meta (pedido,meta,valor,cantidad,precio,creacion,categoria) VALUES ('92','producto','7','6','90','2021-12-26 02:04:29','Beber');</v>
      </c>
      <c r="B1103" s="4">
        <v>92</v>
      </c>
      <c r="C1103" s="4" t="s">
        <v>4</v>
      </c>
      <c r="D1103" s="4">
        <v>7</v>
      </c>
      <c r="E1103" s="4">
        <v>6</v>
      </c>
      <c r="F1103" s="4">
        <v>90</v>
      </c>
      <c r="G1103" s="4" cm="1">
        <f t="array" aca="1" ref="G1103" ca="1">INDEX(Pedidos!F:F,'Pedido meta'!B1103+1,1)</f>
        <v>44556.086446628055</v>
      </c>
      <c r="H1103" s="4" t="str">
        <f t="shared" si="52"/>
        <v>Beber</v>
      </c>
      <c r="I1103">
        <f t="shared" si="53"/>
        <v>540</v>
      </c>
    </row>
    <row r="1104" spans="1:9" x14ac:dyDescent="0.25">
      <c r="A1104" t="str">
        <f t="shared" ca="1" si="51"/>
        <v>INSERT INTO kom_orders_meta (pedido,meta,valor,cantidad,precio,creacion,categoria) VALUES ('55','producto','6','8','400','2021-12-07 16:40:07','Comer');</v>
      </c>
      <c r="B1104" s="4">
        <v>55</v>
      </c>
      <c r="C1104" s="4" t="s">
        <v>4</v>
      </c>
      <c r="D1104" s="4">
        <v>6</v>
      </c>
      <c r="E1104" s="4">
        <v>8</v>
      </c>
      <c r="F1104" s="4">
        <v>400</v>
      </c>
      <c r="G1104" s="4" cm="1">
        <f t="array" aca="1" ref="G1104" ca="1">INDEX(Pedidos!F:F,'Pedido meta'!B1104+1,1)</f>
        <v>44537.694522809172</v>
      </c>
      <c r="H1104" s="4" t="str">
        <f t="shared" si="52"/>
        <v>Comer</v>
      </c>
      <c r="I1104">
        <f t="shared" si="53"/>
        <v>3200</v>
      </c>
    </row>
    <row r="1105" spans="1:9" x14ac:dyDescent="0.25">
      <c r="A1105" t="str">
        <f t="shared" ca="1" si="51"/>
        <v>INSERT INTO kom_orders_meta (pedido,meta,valor,cantidad,precio,creacion,categoria) VALUES ('19','producto','2','5','200','2021-11-09 09:06:07','Beber');</v>
      </c>
      <c r="B1105" s="4">
        <v>19</v>
      </c>
      <c r="C1105" s="4" t="s">
        <v>4</v>
      </c>
      <c r="D1105" s="4">
        <v>2</v>
      </c>
      <c r="E1105" s="4">
        <v>5</v>
      </c>
      <c r="F1105" s="4">
        <v>200</v>
      </c>
      <c r="G1105" s="4" cm="1">
        <f t="array" aca="1" ref="G1105" ca="1">INDEX(Pedidos!F:F,'Pedido meta'!B1105+1,1)</f>
        <v>44509.379242652831</v>
      </c>
      <c r="H1105" s="4" t="str">
        <f t="shared" si="52"/>
        <v>Beber</v>
      </c>
      <c r="I1105">
        <f t="shared" si="53"/>
        <v>1000</v>
      </c>
    </row>
    <row r="1106" spans="1:9" x14ac:dyDescent="0.25">
      <c r="A1106" t="str">
        <f t="shared" ca="1" si="51"/>
        <v>INSERT INTO kom_orders_meta (pedido,meta,valor,cantidad,precio,creacion,categoria) VALUES ('96','producto','9','1','870','2021-11-27 19:52:53','Beber');</v>
      </c>
      <c r="B1106" s="4">
        <v>96</v>
      </c>
      <c r="C1106" s="4" t="s">
        <v>4</v>
      </c>
      <c r="D1106" s="4">
        <v>9</v>
      </c>
      <c r="E1106" s="4">
        <v>1</v>
      </c>
      <c r="F1106" s="4">
        <v>870</v>
      </c>
      <c r="G1106" s="4" cm="1">
        <f t="array" aca="1" ref="G1106" ca="1">INDEX(Pedidos!F:F,'Pedido meta'!B1106+1,1)</f>
        <v>44527.828393503383</v>
      </c>
      <c r="H1106" s="4" t="str">
        <f t="shared" si="52"/>
        <v>Beber</v>
      </c>
      <c r="I1106">
        <f t="shared" si="53"/>
        <v>870</v>
      </c>
    </row>
    <row r="1107" spans="1:9" x14ac:dyDescent="0.25">
      <c r="A1107" t="str">
        <f t="shared" ca="1" si="51"/>
        <v>INSERT INTO kom_orders_meta (pedido,meta,valor,cantidad,precio,creacion,categoria) VALUES ('79','producto','2','7','200','2021-10-02 00:26:55','Beber');</v>
      </c>
      <c r="B1107" s="4">
        <v>79</v>
      </c>
      <c r="C1107" s="4" t="s">
        <v>4</v>
      </c>
      <c r="D1107" s="4">
        <v>2</v>
      </c>
      <c r="E1107" s="4">
        <v>7</v>
      </c>
      <c r="F1107" s="4">
        <v>200</v>
      </c>
      <c r="G1107" s="4" cm="1">
        <f t="array" aca="1" ref="G1107" ca="1">INDEX(Pedidos!F:F,'Pedido meta'!B1107+1,1)</f>
        <v>44471.018691010671</v>
      </c>
      <c r="H1107" s="4" t="str">
        <f t="shared" si="52"/>
        <v>Beber</v>
      </c>
      <c r="I1107">
        <f t="shared" si="53"/>
        <v>1400</v>
      </c>
    </row>
    <row r="1108" spans="1:9" x14ac:dyDescent="0.25">
      <c r="A1108" t="str">
        <f t="shared" ca="1" si="51"/>
        <v>INSERT INTO kom_orders_meta (pedido,meta,valor,cantidad,precio,creacion,categoria) VALUES ('86','producto','8','7','75','2021-08-12 03:04:39','Beber');</v>
      </c>
      <c r="B1108" s="4">
        <v>86</v>
      </c>
      <c r="C1108" s="4" t="s">
        <v>4</v>
      </c>
      <c r="D1108" s="4">
        <v>8</v>
      </c>
      <c r="E1108" s="4">
        <v>7</v>
      </c>
      <c r="F1108" s="4">
        <v>75</v>
      </c>
      <c r="G1108" s="4" cm="1">
        <f t="array" aca="1" ref="G1108" ca="1">INDEX(Pedidos!F:F,'Pedido meta'!B1108+1,1)</f>
        <v>44420.12823022846</v>
      </c>
      <c r="H1108" s="4" t="str">
        <f t="shared" si="52"/>
        <v>Beber</v>
      </c>
      <c r="I1108">
        <f t="shared" si="53"/>
        <v>525</v>
      </c>
    </row>
    <row r="1109" spans="1:9" x14ac:dyDescent="0.25">
      <c r="A1109" t="str">
        <f t="shared" ca="1" si="51"/>
        <v>INSERT INTO kom_orders_meta (pedido,meta,valor,cantidad,precio,creacion,categoria) VALUES ('84','producto','10','2','1000','2021-12-16 04:50:52','Paquetes');</v>
      </c>
      <c r="B1109" s="4">
        <v>84</v>
      </c>
      <c r="C1109" s="4" t="s">
        <v>4</v>
      </c>
      <c r="D1109" s="4">
        <v>10</v>
      </c>
      <c r="E1109" s="4">
        <v>2</v>
      </c>
      <c r="F1109" s="4">
        <v>1000</v>
      </c>
      <c r="G1109" s="4" cm="1">
        <f t="array" aca="1" ref="G1109" ca="1">INDEX(Pedidos!F:F,'Pedido meta'!B1109+1,1)</f>
        <v>44546.201985864114</v>
      </c>
      <c r="H1109" s="4" t="str">
        <f t="shared" si="52"/>
        <v>Paquetes</v>
      </c>
      <c r="I1109">
        <f t="shared" si="53"/>
        <v>2000</v>
      </c>
    </row>
    <row r="1110" spans="1:9" x14ac:dyDescent="0.25">
      <c r="A1110" t="str">
        <f t="shared" ca="1" si="51"/>
        <v>INSERT INTO kom_orders_meta (pedido,meta,valor,cantidad,precio,creacion,categoria) VALUES ('39','producto','2','9','200','2021-12-21 04:16:37','Beber');</v>
      </c>
      <c r="B1110" s="4">
        <v>39</v>
      </c>
      <c r="C1110" s="4" t="s">
        <v>4</v>
      </c>
      <c r="D1110" s="4">
        <v>2</v>
      </c>
      <c r="E1110" s="4">
        <v>9</v>
      </c>
      <c r="F1110" s="4">
        <v>200</v>
      </c>
      <c r="G1110" s="4" cm="1">
        <f t="array" aca="1" ref="G1110" ca="1">INDEX(Pedidos!F:F,'Pedido meta'!B1110+1,1)</f>
        <v>44551.178209210811</v>
      </c>
      <c r="H1110" s="4" t="str">
        <f t="shared" si="52"/>
        <v>Beber</v>
      </c>
      <c r="I1110">
        <f t="shared" si="53"/>
        <v>1800</v>
      </c>
    </row>
    <row r="1111" spans="1:9" x14ac:dyDescent="0.25">
      <c r="A1111" t="str">
        <f t="shared" ca="1" si="51"/>
        <v>INSERT INTO kom_orders_meta (pedido,meta,valor,cantidad,precio,creacion,categoria) VALUES ('94','producto','1','3','23.31','2021-09-19 03:08:25','Comer');</v>
      </c>
      <c r="B1111" s="4">
        <v>94</v>
      </c>
      <c r="C1111" s="4" t="s">
        <v>4</v>
      </c>
      <c r="D1111" s="4">
        <v>1</v>
      </c>
      <c r="E1111" s="4">
        <v>3</v>
      </c>
      <c r="F1111" s="4">
        <v>23.31</v>
      </c>
      <c r="G1111" s="4" cm="1">
        <f t="array" aca="1" ref="G1111" ca="1">INDEX(Pedidos!F:F,'Pedido meta'!B1111+1,1)</f>
        <v>44458.130840202182</v>
      </c>
      <c r="H1111" s="4" t="str">
        <f t="shared" si="52"/>
        <v>Comer</v>
      </c>
      <c r="I1111">
        <f t="shared" si="53"/>
        <v>69.929999999999993</v>
      </c>
    </row>
    <row r="1112" spans="1:9" x14ac:dyDescent="0.25">
      <c r="A1112" t="str">
        <f t="shared" ca="1" si="51"/>
        <v>INSERT INTO kom_orders_meta (pedido,meta,valor,cantidad,precio,creacion,categoria) VALUES ('89','producto','9','9','870','2021-06-27 18:32:08','Beber');</v>
      </c>
      <c r="B1112" s="4">
        <v>89</v>
      </c>
      <c r="C1112" s="4" t="s">
        <v>4</v>
      </c>
      <c r="D1112" s="4">
        <v>9</v>
      </c>
      <c r="E1112" s="4">
        <v>9</v>
      </c>
      <c r="F1112" s="4">
        <v>870</v>
      </c>
      <c r="G1112" s="4" cm="1">
        <f t="array" aca="1" ref="G1112" ca="1">INDEX(Pedidos!F:F,'Pedido meta'!B1112+1,1)</f>
        <v>44374.772317076495</v>
      </c>
      <c r="H1112" s="4" t="str">
        <f t="shared" si="52"/>
        <v>Beber</v>
      </c>
      <c r="I1112">
        <f t="shared" si="53"/>
        <v>7830</v>
      </c>
    </row>
    <row r="1113" spans="1:9" x14ac:dyDescent="0.25">
      <c r="A1113" t="str">
        <f t="shared" ca="1" si="51"/>
        <v>INSERT INTO kom_orders_meta (pedido,meta,valor,cantidad,precio,creacion,categoria) VALUES ('74','producto','8','11','75','2021-09-08 09:18:34','Beber');</v>
      </c>
      <c r="B1113" s="4">
        <v>74</v>
      </c>
      <c r="C1113" s="4" t="s">
        <v>4</v>
      </c>
      <c r="D1113" s="4">
        <v>8</v>
      </c>
      <c r="E1113" s="4">
        <v>11</v>
      </c>
      <c r="F1113" s="4">
        <v>75</v>
      </c>
      <c r="G1113" s="4" cm="1">
        <f t="array" aca="1" ref="G1113" ca="1">INDEX(Pedidos!F:F,'Pedido meta'!B1113+1,1)</f>
        <v>44447.387888239107</v>
      </c>
      <c r="H1113" s="4" t="str">
        <f t="shared" si="52"/>
        <v>Beber</v>
      </c>
      <c r="I1113">
        <f t="shared" si="53"/>
        <v>825</v>
      </c>
    </row>
    <row r="1114" spans="1:9" x14ac:dyDescent="0.25">
      <c r="A1114" t="str">
        <f t="shared" ca="1" si="51"/>
        <v>INSERT INTO kom_orders_meta (pedido,meta,valor,cantidad,precio,creacion,categoria) VALUES ('55','producto','4','7','123','2021-12-07 16:40:07','Beber');</v>
      </c>
      <c r="B1114" s="4">
        <v>55</v>
      </c>
      <c r="C1114" s="4" t="s">
        <v>4</v>
      </c>
      <c r="D1114" s="4">
        <v>4</v>
      </c>
      <c r="E1114" s="4">
        <v>7</v>
      </c>
      <c r="F1114" s="4">
        <v>123</v>
      </c>
      <c r="G1114" s="4" cm="1">
        <f t="array" aca="1" ref="G1114" ca="1">INDEX(Pedidos!F:F,'Pedido meta'!B1114+1,1)</f>
        <v>44537.694522809172</v>
      </c>
      <c r="H1114" s="4" t="str">
        <f t="shared" si="52"/>
        <v>Beber</v>
      </c>
      <c r="I1114">
        <f t="shared" si="53"/>
        <v>861</v>
      </c>
    </row>
    <row r="1115" spans="1:9" x14ac:dyDescent="0.25">
      <c r="A1115" t="str">
        <f t="shared" ca="1" si="51"/>
        <v>INSERT INTO kom_orders_meta (pedido,meta,valor,cantidad,precio,creacion,categoria) VALUES ('52','producto','9','7','870','2021-10-27 07:51:53','Beber');</v>
      </c>
      <c r="B1115" s="4">
        <v>52</v>
      </c>
      <c r="C1115" s="4" t="s">
        <v>4</v>
      </c>
      <c r="D1115" s="4">
        <v>9</v>
      </c>
      <c r="E1115" s="4">
        <v>7</v>
      </c>
      <c r="F1115" s="4">
        <v>870</v>
      </c>
      <c r="G1115" s="4" cm="1">
        <f t="array" aca="1" ref="G1115" ca="1">INDEX(Pedidos!F:F,'Pedido meta'!B1115+1,1)</f>
        <v>44496.327696413566</v>
      </c>
      <c r="H1115" s="4" t="str">
        <f t="shared" si="52"/>
        <v>Beber</v>
      </c>
      <c r="I1115">
        <f t="shared" si="53"/>
        <v>6090</v>
      </c>
    </row>
    <row r="1116" spans="1:9" x14ac:dyDescent="0.25">
      <c r="A1116" t="str">
        <f t="shared" ca="1" si="51"/>
        <v>INSERT INTO kom_orders_meta (pedido,meta,valor,cantidad,precio,creacion,categoria) VALUES ('98','producto','7','10','90','2021-09-13 16:29:01','Beber');</v>
      </c>
      <c r="B1116" s="4">
        <v>98</v>
      </c>
      <c r="C1116" s="4" t="s">
        <v>4</v>
      </c>
      <c r="D1116" s="4">
        <v>7</v>
      </c>
      <c r="E1116" s="4">
        <v>10</v>
      </c>
      <c r="F1116" s="4">
        <v>90</v>
      </c>
      <c r="G1116" s="4" cm="1">
        <f t="array" aca="1" ref="G1116" ca="1">INDEX(Pedidos!F:F,'Pedido meta'!B1116+1,1)</f>
        <v>44452.68681925955</v>
      </c>
      <c r="H1116" s="4" t="str">
        <f t="shared" si="52"/>
        <v>Beber</v>
      </c>
      <c r="I1116">
        <f t="shared" si="53"/>
        <v>900</v>
      </c>
    </row>
    <row r="1117" spans="1:9" x14ac:dyDescent="0.25">
      <c r="A1117" t="str">
        <f t="shared" ca="1" si="51"/>
        <v>INSERT INTO kom_orders_meta (pedido,meta,valor,cantidad,precio,creacion,categoria) VALUES ('58','producto','4','10','123','2022-01-24 17:44:24','Beber');</v>
      </c>
      <c r="B1117" s="4">
        <v>58</v>
      </c>
      <c r="C1117" s="4" t="s">
        <v>4</v>
      </c>
      <c r="D1117" s="4">
        <v>4</v>
      </c>
      <c r="E1117" s="4">
        <v>10</v>
      </c>
      <c r="F1117" s="4">
        <v>123</v>
      </c>
      <c r="G1117" s="4" cm="1">
        <f t="array" aca="1" ref="G1117" ca="1">INDEX(Pedidos!F:F,'Pedido meta'!B1117+1,1)</f>
        <v>44585.739167570697</v>
      </c>
      <c r="H1117" s="4" t="str">
        <f t="shared" si="52"/>
        <v>Beber</v>
      </c>
      <c r="I1117">
        <f t="shared" si="53"/>
        <v>1230</v>
      </c>
    </row>
    <row r="1118" spans="1:9" x14ac:dyDescent="0.25">
      <c r="A1118" t="str">
        <f t="shared" ca="1" si="51"/>
        <v>INSERT INTO kom_orders_meta (pedido,meta,valor,cantidad,precio,creacion,categoria) VALUES ('63','producto','8','8','75','2021-09-28 21:36:36','Beber');</v>
      </c>
      <c r="B1118" s="4">
        <v>63</v>
      </c>
      <c r="C1118" s="4" t="s">
        <v>4</v>
      </c>
      <c r="D1118" s="4">
        <v>8</v>
      </c>
      <c r="E1118" s="4">
        <v>8</v>
      </c>
      <c r="F1118" s="4">
        <v>75</v>
      </c>
      <c r="G1118" s="4" cm="1">
        <f t="array" aca="1" ref="G1118" ca="1">INDEX(Pedidos!F:F,'Pedido meta'!B1118+1,1)</f>
        <v>44467.900418576137</v>
      </c>
      <c r="H1118" s="4" t="str">
        <f t="shared" si="52"/>
        <v>Beber</v>
      </c>
      <c r="I1118">
        <f t="shared" si="53"/>
        <v>600</v>
      </c>
    </row>
    <row r="1119" spans="1:9" x14ac:dyDescent="0.25">
      <c r="A1119" t="str">
        <f t="shared" ca="1" si="51"/>
        <v>INSERT INTO kom_orders_meta (pedido,meta,valor,cantidad,precio,creacion,categoria) VALUES ('37','producto','4','10','123','2021-12-09 10:02:41','Beber');</v>
      </c>
      <c r="B1119" s="4">
        <v>37</v>
      </c>
      <c r="C1119" s="4" t="s">
        <v>4</v>
      </c>
      <c r="D1119" s="4">
        <v>4</v>
      </c>
      <c r="E1119" s="4">
        <v>10</v>
      </c>
      <c r="F1119" s="4">
        <v>123</v>
      </c>
      <c r="G1119" s="4" cm="1">
        <f t="array" aca="1" ref="G1119" ca="1">INDEX(Pedidos!F:F,'Pedido meta'!B1119+1,1)</f>
        <v>44539.418527575355</v>
      </c>
      <c r="H1119" s="4" t="str">
        <f t="shared" si="52"/>
        <v>Beber</v>
      </c>
      <c r="I1119">
        <f t="shared" si="53"/>
        <v>1230</v>
      </c>
    </row>
    <row r="1120" spans="1:9" x14ac:dyDescent="0.25">
      <c r="A1120" t="str">
        <f t="shared" ca="1" si="51"/>
        <v>INSERT INTO kom_orders_meta (pedido,meta,valor,cantidad,precio,creacion,categoria) VALUES ('68','producto','7','2','90','2021-08-12 06:50:11','Beber');</v>
      </c>
      <c r="B1120" s="4">
        <v>68</v>
      </c>
      <c r="C1120" s="4" t="s">
        <v>4</v>
      </c>
      <c r="D1120" s="4">
        <v>7</v>
      </c>
      <c r="E1120" s="4">
        <v>2</v>
      </c>
      <c r="F1120" s="4">
        <v>90</v>
      </c>
      <c r="G1120" s="4" cm="1">
        <f t="array" aca="1" ref="G1120" ca="1">INDEX(Pedidos!F:F,'Pedido meta'!B1120+1,1)</f>
        <v>44420.284844379748</v>
      </c>
      <c r="H1120" s="4" t="str">
        <f t="shared" si="52"/>
        <v>Beber</v>
      </c>
      <c r="I1120">
        <f t="shared" si="53"/>
        <v>180</v>
      </c>
    </row>
    <row r="1121" spans="1:9" x14ac:dyDescent="0.25">
      <c r="A1121" t="str">
        <f t="shared" ca="1" si="51"/>
        <v>INSERT INTO kom_orders_meta (pedido,meta,valor,cantidad,precio,creacion,categoria) VALUES ('20','producto','1','7','23.31','2021-10-08 14:41:09','Comer');</v>
      </c>
      <c r="B1121" s="4">
        <v>20</v>
      </c>
      <c r="C1121" s="4" t="s">
        <v>4</v>
      </c>
      <c r="D1121" s="4">
        <v>1</v>
      </c>
      <c r="E1121" s="4">
        <v>7</v>
      </c>
      <c r="F1121" s="4">
        <v>23.31</v>
      </c>
      <c r="G1121" s="4" cm="1">
        <f t="array" aca="1" ref="G1121" ca="1">INDEX(Pedidos!F:F,'Pedido meta'!B1121+1,1)</f>
        <v>44477.611915005247</v>
      </c>
      <c r="H1121" s="4" t="str">
        <f t="shared" si="52"/>
        <v>Comer</v>
      </c>
      <c r="I1121">
        <f t="shared" si="53"/>
        <v>163.16999999999999</v>
      </c>
    </row>
    <row r="1122" spans="1:9" x14ac:dyDescent="0.25">
      <c r="A1122" t="str">
        <f t="shared" ca="1" si="51"/>
        <v>INSERT INTO kom_orders_meta (pedido,meta,valor,cantidad,precio,creacion,categoria) VALUES ('26','producto','4','11','123','2021-09-24 17:02:54','Beber');</v>
      </c>
      <c r="B1122" s="4">
        <v>26</v>
      </c>
      <c r="C1122" s="4" t="s">
        <v>4</v>
      </c>
      <c r="D1122" s="4">
        <v>4</v>
      </c>
      <c r="E1122" s="4">
        <v>11</v>
      </c>
      <c r="F1122" s="4">
        <v>123</v>
      </c>
      <c r="G1122" s="4" cm="1">
        <f t="array" aca="1" ref="G1122" ca="1">INDEX(Pedidos!F:F,'Pedido meta'!B1122+1,1)</f>
        <v>44463.710352594346</v>
      </c>
      <c r="H1122" s="4" t="str">
        <f t="shared" si="52"/>
        <v>Beber</v>
      </c>
      <c r="I1122">
        <f t="shared" si="53"/>
        <v>1353</v>
      </c>
    </row>
    <row r="1123" spans="1:9" x14ac:dyDescent="0.25">
      <c r="A1123" t="str">
        <f t="shared" ca="1" si="51"/>
        <v>INSERT INTO kom_orders_meta (pedido,meta,valor,cantidad,precio,creacion,categoria) VALUES ('57','producto','2','10','200','2022-01-10 10:08:55','Beber');</v>
      </c>
      <c r="B1123" s="4">
        <v>57</v>
      </c>
      <c r="C1123" s="4" t="s">
        <v>4</v>
      </c>
      <c r="D1123" s="4">
        <v>2</v>
      </c>
      <c r="E1123" s="4">
        <v>10</v>
      </c>
      <c r="F1123" s="4">
        <v>200</v>
      </c>
      <c r="G1123" s="4" cm="1">
        <f t="array" aca="1" ref="G1123" ca="1">INDEX(Pedidos!F:F,'Pedido meta'!B1123+1,1)</f>
        <v>44571.422856067366</v>
      </c>
      <c r="H1123" s="4" t="str">
        <f t="shared" si="52"/>
        <v>Beber</v>
      </c>
      <c r="I1123">
        <f t="shared" si="53"/>
        <v>2000</v>
      </c>
    </row>
    <row r="1124" spans="1:9" x14ac:dyDescent="0.25">
      <c r="A1124" t="str">
        <f t="shared" ca="1" si="51"/>
        <v>INSERT INTO kom_orders_meta (pedido,meta,valor,cantidad,precio,creacion,categoria) VALUES ('93','producto','6','3','400','2022-01-03 13:07:11','Comer');</v>
      </c>
      <c r="B1124" s="4">
        <v>93</v>
      </c>
      <c r="C1124" s="4" t="s">
        <v>4</v>
      </c>
      <c r="D1124" s="4">
        <v>6</v>
      </c>
      <c r="E1124" s="4">
        <v>3</v>
      </c>
      <c r="F1124" s="4">
        <v>400</v>
      </c>
      <c r="G1124" s="4" cm="1">
        <f t="array" aca="1" ref="G1124" ca="1">INDEX(Pedidos!F:F,'Pedido meta'!B1124+1,1)</f>
        <v>44564.546655330028</v>
      </c>
      <c r="H1124" s="4" t="str">
        <f t="shared" si="52"/>
        <v>Comer</v>
      </c>
      <c r="I1124">
        <f t="shared" si="53"/>
        <v>1200</v>
      </c>
    </row>
    <row r="1125" spans="1:9" x14ac:dyDescent="0.25">
      <c r="A1125" t="str">
        <f t="shared" ca="1" si="51"/>
        <v>INSERT INTO kom_orders_meta (pedido,meta,valor,cantidad,precio,creacion,categoria) VALUES ('82','producto','4','6','123','2021-11-11 02:06:36','Beber');</v>
      </c>
      <c r="B1125" s="4">
        <v>82</v>
      </c>
      <c r="C1125" s="4" t="s">
        <v>4</v>
      </c>
      <c r="D1125" s="4">
        <v>4</v>
      </c>
      <c r="E1125" s="4">
        <v>6</v>
      </c>
      <c r="F1125" s="4">
        <v>123</v>
      </c>
      <c r="G1125" s="4" cm="1">
        <f t="array" aca="1" ref="G1125" ca="1">INDEX(Pedidos!F:F,'Pedido meta'!B1125+1,1)</f>
        <v>44511.087915215991</v>
      </c>
      <c r="H1125" s="4" t="str">
        <f t="shared" si="52"/>
        <v>Beber</v>
      </c>
      <c r="I1125">
        <f t="shared" si="53"/>
        <v>738</v>
      </c>
    </row>
    <row r="1126" spans="1:9" x14ac:dyDescent="0.25">
      <c r="A1126" t="str">
        <f t="shared" ca="1" si="51"/>
        <v>INSERT INTO kom_orders_meta (pedido,meta,valor,cantidad,precio,creacion,categoria) VALUES ('15','producto','8','5','75','2021-09-06 22:19:23','Beber');</v>
      </c>
      <c r="B1126" s="4">
        <v>15</v>
      </c>
      <c r="C1126" s="4" t="s">
        <v>4</v>
      </c>
      <c r="D1126" s="4">
        <v>8</v>
      </c>
      <c r="E1126" s="4">
        <v>5</v>
      </c>
      <c r="F1126" s="4">
        <v>75</v>
      </c>
      <c r="G1126" s="4" cm="1">
        <f t="array" aca="1" ref="G1126" ca="1">INDEX(Pedidos!F:F,'Pedido meta'!B1126+1,1)</f>
        <v>44445.93013276987</v>
      </c>
      <c r="H1126" s="4" t="str">
        <f t="shared" si="52"/>
        <v>Beber</v>
      </c>
      <c r="I1126">
        <f t="shared" si="53"/>
        <v>375</v>
      </c>
    </row>
    <row r="1127" spans="1:9" x14ac:dyDescent="0.25">
      <c r="A1127" t="str">
        <f t="shared" ca="1" si="51"/>
        <v>INSERT INTO kom_orders_meta (pedido,meta,valor,cantidad,precio,creacion,categoria) VALUES ('29','producto','9','4','870','2021-06-19 04:08:29','Beber');</v>
      </c>
      <c r="B1127" s="4">
        <v>29</v>
      </c>
      <c r="C1127" s="4" t="s">
        <v>4</v>
      </c>
      <c r="D1127" s="4">
        <v>9</v>
      </c>
      <c r="E1127" s="4">
        <v>4</v>
      </c>
      <c r="F1127" s="4">
        <v>870</v>
      </c>
      <c r="G1127" s="4" cm="1">
        <f t="array" aca="1" ref="G1127" ca="1">INDEX(Pedidos!F:F,'Pedido meta'!B1127+1,1)</f>
        <v>44366.172555876656</v>
      </c>
      <c r="H1127" s="4" t="str">
        <f t="shared" si="52"/>
        <v>Beber</v>
      </c>
      <c r="I1127">
        <f t="shared" si="53"/>
        <v>3480</v>
      </c>
    </row>
    <row r="1128" spans="1:9" x14ac:dyDescent="0.25">
      <c r="A1128" t="str">
        <f t="shared" ca="1" si="51"/>
        <v>INSERT INTO kom_orders_meta (pedido,meta,valor,cantidad,precio,creacion,categoria) VALUES ('96','producto','2','7','200','2021-11-27 19:52:53','Beber');</v>
      </c>
      <c r="B1128" s="4">
        <v>96</v>
      </c>
      <c r="C1128" s="4" t="s">
        <v>4</v>
      </c>
      <c r="D1128" s="4">
        <v>2</v>
      </c>
      <c r="E1128" s="4">
        <v>7</v>
      </c>
      <c r="F1128" s="4">
        <v>200</v>
      </c>
      <c r="G1128" s="4" cm="1">
        <f t="array" aca="1" ref="G1128" ca="1">INDEX(Pedidos!F:F,'Pedido meta'!B1128+1,1)</f>
        <v>44527.828393503383</v>
      </c>
      <c r="H1128" s="4" t="str">
        <f t="shared" si="52"/>
        <v>Beber</v>
      </c>
      <c r="I1128">
        <f t="shared" si="53"/>
        <v>1400</v>
      </c>
    </row>
    <row r="1129" spans="1:9" x14ac:dyDescent="0.25">
      <c r="A1129" t="str">
        <f t="shared" ca="1" si="51"/>
        <v>INSERT INTO kom_orders_meta (pedido,meta,valor,cantidad,precio,creacion,categoria) VALUES ('83','producto','2','5','200','2021-09-04 11:00:53','Beber');</v>
      </c>
      <c r="B1129" s="4">
        <v>83</v>
      </c>
      <c r="C1129" s="4" t="s">
        <v>4</v>
      </c>
      <c r="D1129" s="4">
        <v>2</v>
      </c>
      <c r="E1129" s="4">
        <v>5</v>
      </c>
      <c r="F1129" s="4">
        <v>200</v>
      </c>
      <c r="G1129" s="4" cm="1">
        <f t="array" aca="1" ref="G1129" ca="1">INDEX(Pedidos!F:F,'Pedido meta'!B1129+1,1)</f>
        <v>44443.458942623627</v>
      </c>
      <c r="H1129" s="4" t="str">
        <f t="shared" si="52"/>
        <v>Beber</v>
      </c>
      <c r="I1129">
        <f t="shared" si="53"/>
        <v>1000</v>
      </c>
    </row>
    <row r="1130" spans="1:9" x14ac:dyDescent="0.25">
      <c r="A1130" t="str">
        <f t="shared" ca="1" si="51"/>
        <v>INSERT INTO kom_orders_meta (pedido,meta,valor,cantidad,precio,creacion,categoria) VALUES ('79','producto','4','8','123','2021-10-02 00:26:55','Beber');</v>
      </c>
      <c r="B1130" s="4">
        <v>79</v>
      </c>
      <c r="C1130" s="4" t="s">
        <v>4</v>
      </c>
      <c r="D1130" s="4">
        <v>4</v>
      </c>
      <c r="E1130" s="4">
        <v>8</v>
      </c>
      <c r="F1130" s="4">
        <v>123</v>
      </c>
      <c r="G1130" s="4" cm="1">
        <f t="array" aca="1" ref="G1130" ca="1">INDEX(Pedidos!F:F,'Pedido meta'!B1130+1,1)</f>
        <v>44471.018691010671</v>
      </c>
      <c r="H1130" s="4" t="str">
        <f t="shared" si="52"/>
        <v>Beber</v>
      </c>
      <c r="I1130">
        <f t="shared" si="53"/>
        <v>984</v>
      </c>
    </row>
    <row r="1131" spans="1:9" x14ac:dyDescent="0.25">
      <c r="A1131" t="str">
        <f t="shared" ca="1" si="51"/>
        <v>INSERT INTO kom_orders_meta (pedido,meta,valor,cantidad,precio,creacion,categoria) VALUES ('75','producto','2','4','200','2021-06-27 20:42:59','Beber');</v>
      </c>
      <c r="B1131" s="4">
        <v>75</v>
      </c>
      <c r="C1131" s="4" t="s">
        <v>4</v>
      </c>
      <c r="D1131" s="4">
        <v>2</v>
      </c>
      <c r="E1131" s="4">
        <v>4</v>
      </c>
      <c r="F1131" s="4">
        <v>200</v>
      </c>
      <c r="G1131" s="4" cm="1">
        <f t="array" aca="1" ref="G1131" ca="1">INDEX(Pedidos!F:F,'Pedido meta'!B1131+1,1)</f>
        <v>44374.863179698405</v>
      </c>
      <c r="H1131" s="4" t="str">
        <f t="shared" si="52"/>
        <v>Beber</v>
      </c>
      <c r="I1131">
        <f t="shared" si="53"/>
        <v>800</v>
      </c>
    </row>
    <row r="1132" spans="1:9" x14ac:dyDescent="0.25">
      <c r="A1132" t="str">
        <f t="shared" ca="1" si="51"/>
        <v>INSERT INTO kom_orders_meta (pedido,meta,valor,cantidad,precio,creacion,categoria) VALUES ('23','producto','2','8','200','2021-08-30 18:17:09','Beber');</v>
      </c>
      <c r="B1132" s="4">
        <v>23</v>
      </c>
      <c r="C1132" s="4" t="s">
        <v>4</v>
      </c>
      <c r="D1132" s="4">
        <v>2</v>
      </c>
      <c r="E1132" s="4">
        <v>8</v>
      </c>
      <c r="F1132" s="4">
        <v>200</v>
      </c>
      <c r="G1132" s="4" cm="1">
        <f t="array" aca="1" ref="G1132" ca="1">INDEX(Pedidos!F:F,'Pedido meta'!B1132+1,1)</f>
        <v>44438.761912097274</v>
      </c>
      <c r="H1132" s="4" t="str">
        <f t="shared" si="52"/>
        <v>Beber</v>
      </c>
      <c r="I1132">
        <f t="shared" si="53"/>
        <v>1600</v>
      </c>
    </row>
    <row r="1133" spans="1:9" x14ac:dyDescent="0.25">
      <c r="A1133" t="str">
        <f t="shared" ca="1" si="51"/>
        <v>INSERT INTO kom_orders_meta (pedido,meta,valor,cantidad,precio,creacion,categoria) VALUES ('71','producto','1','9','23.31','2021-10-29 15:23:07','Comer');</v>
      </c>
      <c r="B1133" s="4">
        <v>71</v>
      </c>
      <c r="C1133" s="4" t="s">
        <v>4</v>
      </c>
      <c r="D1133" s="4">
        <v>1</v>
      </c>
      <c r="E1133" s="4">
        <v>9</v>
      </c>
      <c r="F1133" s="4">
        <v>23.31</v>
      </c>
      <c r="G1133" s="4" cm="1">
        <f t="array" aca="1" ref="G1133" ca="1">INDEX(Pedidos!F:F,'Pedido meta'!B1133+1,1)</f>
        <v>44498.641047901656</v>
      </c>
      <c r="H1133" s="4" t="str">
        <f t="shared" si="52"/>
        <v>Comer</v>
      </c>
      <c r="I1133">
        <f t="shared" si="53"/>
        <v>209.79</v>
      </c>
    </row>
    <row r="1134" spans="1:9" x14ac:dyDescent="0.25">
      <c r="A1134" t="str">
        <f t="shared" ca="1" si="51"/>
        <v>INSERT INTO kom_orders_meta (pedido,meta,valor,cantidad,precio,creacion,categoria) VALUES ('8','producto','4','11','123','2021-11-03 05:39:02','Beber');</v>
      </c>
      <c r="B1134" s="4">
        <v>8</v>
      </c>
      <c r="C1134" s="4" t="s">
        <v>4</v>
      </c>
      <c r="D1134" s="4">
        <v>4</v>
      </c>
      <c r="E1134" s="4">
        <v>11</v>
      </c>
      <c r="F1134" s="4">
        <v>123</v>
      </c>
      <c r="G1134" s="4" cm="1">
        <f t="array" aca="1" ref="G1134" ca="1">INDEX(Pedidos!F:F,'Pedido meta'!B1134+1,1)</f>
        <v>44503.235445084676</v>
      </c>
      <c r="H1134" s="4" t="str">
        <f t="shared" si="52"/>
        <v>Beber</v>
      </c>
      <c r="I1134">
        <f t="shared" si="53"/>
        <v>1353</v>
      </c>
    </row>
    <row r="1135" spans="1:9" x14ac:dyDescent="0.25">
      <c r="A1135" t="str">
        <f t="shared" ca="1" si="51"/>
        <v>INSERT INTO kom_orders_meta (pedido,meta,valor,cantidad,precio,creacion,categoria) VALUES ('73','producto','8','7','75','2021-05-22 10:22:08','Beber');</v>
      </c>
      <c r="B1135" s="4">
        <v>73</v>
      </c>
      <c r="C1135" s="4" t="s">
        <v>4</v>
      </c>
      <c r="D1135" s="4">
        <v>8</v>
      </c>
      <c r="E1135" s="4">
        <v>7</v>
      </c>
      <c r="F1135" s="4">
        <v>75</v>
      </c>
      <c r="G1135" s="4" cm="1">
        <f t="array" aca="1" ref="G1135" ca="1">INDEX(Pedidos!F:F,'Pedido meta'!B1135+1,1)</f>
        <v>44338.432042237211</v>
      </c>
      <c r="H1135" s="4" t="str">
        <f t="shared" si="52"/>
        <v>Beber</v>
      </c>
      <c r="I1135">
        <f t="shared" si="53"/>
        <v>525</v>
      </c>
    </row>
    <row r="1136" spans="1:9" x14ac:dyDescent="0.25">
      <c r="A1136" t="str">
        <f t="shared" ca="1" si="51"/>
        <v>INSERT INTO kom_orders_meta (pedido,meta,valor,cantidad,precio,creacion,categoria) VALUES ('56','producto','6','7','400','2021-05-19 08:56:25','Comer');</v>
      </c>
      <c r="B1136" s="4">
        <v>56</v>
      </c>
      <c r="C1136" s="4" t="s">
        <v>4</v>
      </c>
      <c r="D1136" s="4">
        <v>6</v>
      </c>
      <c r="E1136" s="4">
        <v>7</v>
      </c>
      <c r="F1136" s="4">
        <v>400</v>
      </c>
      <c r="G1136" s="4" cm="1">
        <f t="array" aca="1" ref="G1136" ca="1">INDEX(Pedidos!F:F,'Pedido meta'!B1136+1,1)</f>
        <v>44335.372514270377</v>
      </c>
      <c r="H1136" s="4" t="str">
        <f t="shared" si="52"/>
        <v>Comer</v>
      </c>
      <c r="I1136">
        <f t="shared" si="53"/>
        <v>2800</v>
      </c>
    </row>
    <row r="1137" spans="1:9" x14ac:dyDescent="0.25">
      <c r="A1137" t="str">
        <f t="shared" ca="1" si="51"/>
        <v>INSERT INTO kom_orders_meta (pedido,meta,valor,cantidad,precio,creacion,categoria) VALUES ('98','producto','8','12','75','2021-09-13 16:29:01','Beber');</v>
      </c>
      <c r="B1137" s="4">
        <v>98</v>
      </c>
      <c r="C1137" s="4" t="s">
        <v>4</v>
      </c>
      <c r="D1137" s="4">
        <v>8</v>
      </c>
      <c r="E1137" s="4">
        <v>12</v>
      </c>
      <c r="F1137" s="4">
        <v>75</v>
      </c>
      <c r="G1137" s="4" cm="1">
        <f t="array" aca="1" ref="G1137" ca="1">INDEX(Pedidos!F:F,'Pedido meta'!B1137+1,1)</f>
        <v>44452.68681925955</v>
      </c>
      <c r="H1137" s="4" t="str">
        <f t="shared" si="52"/>
        <v>Beber</v>
      </c>
      <c r="I1137">
        <f t="shared" si="53"/>
        <v>900</v>
      </c>
    </row>
    <row r="1138" spans="1:9" x14ac:dyDescent="0.25">
      <c r="A1138" t="str">
        <f t="shared" ca="1" si="51"/>
        <v>INSERT INTO kom_orders_meta (pedido,meta,valor,cantidad,precio,creacion,categoria) VALUES ('35','producto','10','9','1000','2021-12-30 22:26:59','Paquetes');</v>
      </c>
      <c r="B1138" s="4">
        <v>35</v>
      </c>
      <c r="C1138" s="4" t="s">
        <v>4</v>
      </c>
      <c r="D1138" s="4">
        <v>10</v>
      </c>
      <c r="E1138" s="4">
        <v>9</v>
      </c>
      <c r="F1138" s="4">
        <v>1000</v>
      </c>
      <c r="G1138" s="4" cm="1">
        <f t="array" aca="1" ref="G1138" ca="1">INDEX(Pedidos!F:F,'Pedido meta'!B1138+1,1)</f>
        <v>44560.93540150646</v>
      </c>
      <c r="H1138" s="4" t="str">
        <f t="shared" si="52"/>
        <v>Paquetes</v>
      </c>
      <c r="I1138">
        <f t="shared" si="53"/>
        <v>9000</v>
      </c>
    </row>
    <row r="1139" spans="1:9" x14ac:dyDescent="0.25">
      <c r="A1139" t="str">
        <f t="shared" ca="1" si="51"/>
        <v>INSERT INTO kom_orders_meta (pedido,meta,valor,cantidad,precio,creacion,categoria) VALUES ('67','producto','1','9','23.31','2021-05-26 06:33:19','Comer');</v>
      </c>
      <c r="B1139" s="4">
        <v>67</v>
      </c>
      <c r="C1139" s="4" t="s">
        <v>4</v>
      </c>
      <c r="D1139" s="4">
        <v>1</v>
      </c>
      <c r="E1139" s="4">
        <v>9</v>
      </c>
      <c r="F1139" s="4">
        <v>23.31</v>
      </c>
      <c r="G1139" s="4" cm="1">
        <f t="array" aca="1" ref="G1139" ca="1">INDEX(Pedidos!F:F,'Pedido meta'!B1139+1,1)</f>
        <v>44342.273141660837</v>
      </c>
      <c r="H1139" s="4" t="str">
        <f t="shared" si="52"/>
        <v>Comer</v>
      </c>
      <c r="I1139">
        <f t="shared" si="53"/>
        <v>209.79</v>
      </c>
    </row>
    <row r="1140" spans="1:9" x14ac:dyDescent="0.25">
      <c r="A1140" t="str">
        <f t="shared" ca="1" si="51"/>
        <v>INSERT INTO kom_orders_meta (pedido,meta,valor,cantidad,precio,creacion,categoria) VALUES ('34','producto','1','8','23.31','2022-01-02 04:19:36','Comer');</v>
      </c>
      <c r="B1140" s="4">
        <v>34</v>
      </c>
      <c r="C1140" s="4" t="s">
        <v>4</v>
      </c>
      <c r="D1140" s="4">
        <v>1</v>
      </c>
      <c r="E1140" s="4">
        <v>8</v>
      </c>
      <c r="F1140" s="4">
        <v>23.31</v>
      </c>
      <c r="G1140" s="4" cm="1">
        <f t="array" aca="1" ref="G1140" ca="1">INDEX(Pedidos!F:F,'Pedido meta'!B1140+1,1)</f>
        <v>44563.180278569329</v>
      </c>
      <c r="H1140" s="4" t="str">
        <f t="shared" si="52"/>
        <v>Comer</v>
      </c>
      <c r="I1140">
        <f t="shared" si="53"/>
        <v>186.48</v>
      </c>
    </row>
    <row r="1141" spans="1:9" x14ac:dyDescent="0.25">
      <c r="A1141" t="str">
        <f t="shared" ca="1" si="51"/>
        <v>INSERT INTO kom_orders_meta (pedido,meta,valor,cantidad,precio,creacion,categoria) VALUES ('52','producto','1','7','23.31','2021-10-27 07:51:53','Comer');</v>
      </c>
      <c r="B1141" s="4">
        <v>52</v>
      </c>
      <c r="C1141" s="4" t="s">
        <v>4</v>
      </c>
      <c r="D1141" s="4">
        <v>1</v>
      </c>
      <c r="E1141" s="4">
        <v>7</v>
      </c>
      <c r="F1141" s="4">
        <v>23.31</v>
      </c>
      <c r="G1141" s="4" cm="1">
        <f t="array" aca="1" ref="G1141" ca="1">INDEX(Pedidos!F:F,'Pedido meta'!B1141+1,1)</f>
        <v>44496.327696413566</v>
      </c>
      <c r="H1141" s="4" t="str">
        <f t="shared" si="52"/>
        <v>Comer</v>
      </c>
      <c r="I1141">
        <f t="shared" si="53"/>
        <v>163.16999999999999</v>
      </c>
    </row>
    <row r="1142" spans="1:9" x14ac:dyDescent="0.25">
      <c r="A1142" t="str">
        <f t="shared" ca="1" si="51"/>
        <v>INSERT INTO kom_orders_meta (pedido,meta,valor,cantidad,precio,creacion,categoria) VALUES ('73','producto','8','7','75','2021-05-22 10:22:08','Beber');</v>
      </c>
      <c r="B1142" s="4">
        <v>73</v>
      </c>
      <c r="C1142" s="4" t="s">
        <v>4</v>
      </c>
      <c r="D1142" s="4">
        <v>8</v>
      </c>
      <c r="E1142" s="4">
        <v>7</v>
      </c>
      <c r="F1142" s="4">
        <v>75</v>
      </c>
      <c r="G1142" s="4" cm="1">
        <f t="array" aca="1" ref="G1142" ca="1">INDEX(Pedidos!F:F,'Pedido meta'!B1142+1,1)</f>
        <v>44338.432042237211</v>
      </c>
      <c r="H1142" s="4" t="str">
        <f t="shared" si="52"/>
        <v>Beber</v>
      </c>
      <c r="I1142">
        <f t="shared" si="53"/>
        <v>525</v>
      </c>
    </row>
    <row r="1143" spans="1:9" x14ac:dyDescent="0.25">
      <c r="A1143" t="str">
        <f t="shared" ca="1" si="51"/>
        <v>INSERT INTO kom_orders_meta (pedido,meta,valor,cantidad,precio,creacion,categoria) VALUES ('41','producto','4','11','123','2021-09-27 16:16:19','Beber');</v>
      </c>
      <c r="B1143" s="4">
        <v>41</v>
      </c>
      <c r="C1143" s="4" t="s">
        <v>4</v>
      </c>
      <c r="D1143" s="4">
        <v>4</v>
      </c>
      <c r="E1143" s="4">
        <v>11</v>
      </c>
      <c r="F1143" s="4">
        <v>123</v>
      </c>
      <c r="G1143" s="4" cm="1">
        <f t="array" aca="1" ref="G1143" ca="1">INDEX(Pedidos!F:F,'Pedido meta'!B1143+1,1)</f>
        <v>44466.677997198996</v>
      </c>
      <c r="H1143" s="4" t="str">
        <f t="shared" si="52"/>
        <v>Beber</v>
      </c>
      <c r="I1143">
        <f t="shared" si="53"/>
        <v>1353</v>
      </c>
    </row>
    <row r="1144" spans="1:9" x14ac:dyDescent="0.25">
      <c r="A1144" t="str">
        <f t="shared" ca="1" si="51"/>
        <v>INSERT INTO kom_orders_meta (pedido,meta,valor,cantidad,precio,creacion,categoria) VALUES ('9','producto','8','5','75','2021-11-04 21:54:57','Beber');</v>
      </c>
      <c r="B1144" s="4">
        <v>9</v>
      </c>
      <c r="C1144" s="4" t="s">
        <v>4</v>
      </c>
      <c r="D1144" s="4">
        <v>8</v>
      </c>
      <c r="E1144" s="4">
        <v>5</v>
      </c>
      <c r="F1144" s="4">
        <v>75</v>
      </c>
      <c r="G1144" s="4" cm="1">
        <f t="array" aca="1" ref="G1144" ca="1">INDEX(Pedidos!F:F,'Pedido meta'!B1144+1,1)</f>
        <v>44504.913158914656</v>
      </c>
      <c r="H1144" s="4" t="str">
        <f t="shared" si="52"/>
        <v>Beber</v>
      </c>
      <c r="I1144">
        <f t="shared" si="53"/>
        <v>375</v>
      </c>
    </row>
    <row r="1145" spans="1:9" x14ac:dyDescent="0.25">
      <c r="A1145" t="str">
        <f t="shared" ca="1" si="51"/>
        <v>INSERT INTO kom_orders_meta (pedido,meta,valor,cantidad,precio,creacion,categoria) VALUES ('42','producto','9','5','870','2021-05-26 18:24:42','Beber');</v>
      </c>
      <c r="B1145" s="4">
        <v>42</v>
      </c>
      <c r="C1145" s="4" t="s">
        <v>4</v>
      </c>
      <c r="D1145" s="4">
        <v>9</v>
      </c>
      <c r="E1145" s="4">
        <v>5</v>
      </c>
      <c r="F1145" s="4">
        <v>870</v>
      </c>
      <c r="G1145" s="4" cm="1">
        <f t="array" aca="1" ref="G1145" ca="1">INDEX(Pedidos!F:F,'Pedido meta'!B1145+1,1)</f>
        <v>44342.767156916903</v>
      </c>
      <c r="H1145" s="4" t="str">
        <f t="shared" si="52"/>
        <v>Beber</v>
      </c>
      <c r="I1145">
        <f t="shared" si="53"/>
        <v>4350</v>
      </c>
    </row>
    <row r="1146" spans="1:9" x14ac:dyDescent="0.25">
      <c r="A1146" t="str">
        <f t="shared" ca="1" si="51"/>
        <v>INSERT INTO kom_orders_meta (pedido,meta,valor,cantidad,precio,creacion,categoria) VALUES ('78','producto','9','4','870','2021-12-21 04:03:55','Beber');</v>
      </c>
      <c r="B1146" s="4">
        <v>78</v>
      </c>
      <c r="C1146" s="4" t="s">
        <v>4</v>
      </c>
      <c r="D1146" s="4">
        <v>9</v>
      </c>
      <c r="E1146" s="4">
        <v>4</v>
      </c>
      <c r="F1146" s="4">
        <v>870</v>
      </c>
      <c r="G1146" s="4" cm="1">
        <f t="array" aca="1" ref="G1146" ca="1">INDEX(Pedidos!F:F,'Pedido meta'!B1146+1,1)</f>
        <v>44551.169385509136</v>
      </c>
      <c r="H1146" s="4" t="str">
        <f t="shared" si="52"/>
        <v>Beber</v>
      </c>
      <c r="I1146">
        <f t="shared" si="53"/>
        <v>3480</v>
      </c>
    </row>
    <row r="1147" spans="1:9" x14ac:dyDescent="0.25">
      <c r="A1147" t="str">
        <f t="shared" ca="1" si="51"/>
        <v>INSERT INTO kom_orders_meta (pedido,meta,valor,cantidad,precio,creacion,categoria) VALUES ('5','producto','4','7','123','2021-11-21 01:55:07','Beber');</v>
      </c>
      <c r="B1147" s="4">
        <v>5</v>
      </c>
      <c r="C1147" s="4" t="s">
        <v>4</v>
      </c>
      <c r="D1147" s="4">
        <v>4</v>
      </c>
      <c r="E1147" s="4">
        <v>7</v>
      </c>
      <c r="F1147" s="4">
        <v>123</v>
      </c>
      <c r="G1147" s="4" cm="1">
        <f t="array" aca="1" ref="G1147" ca="1">INDEX(Pedidos!F:F,'Pedido meta'!B1147+1,1)</f>
        <v>44521.079940031748</v>
      </c>
      <c r="H1147" s="4" t="str">
        <f t="shared" si="52"/>
        <v>Beber</v>
      </c>
      <c r="I1147">
        <f t="shared" si="53"/>
        <v>861</v>
      </c>
    </row>
    <row r="1148" spans="1:9" x14ac:dyDescent="0.25">
      <c r="A1148" t="str">
        <f t="shared" ca="1" si="51"/>
        <v>INSERT INTO kom_orders_meta (pedido,meta,valor,cantidad,precio,creacion,categoria) VALUES ('2','producto','9','2','870','2021-07-25 07:25:51','Beber');</v>
      </c>
      <c r="B1148" s="4">
        <v>2</v>
      </c>
      <c r="C1148" s="4" t="s">
        <v>4</v>
      </c>
      <c r="D1148" s="4">
        <v>9</v>
      </c>
      <c r="E1148" s="4">
        <v>2</v>
      </c>
      <c r="F1148" s="4">
        <v>870</v>
      </c>
      <c r="G1148" s="4" cm="1">
        <f t="array" aca="1" ref="G1148" ca="1">INDEX(Pedidos!F:F,'Pedido meta'!B1148+1,1)</f>
        <v>44402.309616822786</v>
      </c>
      <c r="H1148" s="4" t="str">
        <f t="shared" si="52"/>
        <v>Beber</v>
      </c>
      <c r="I1148">
        <f t="shared" si="53"/>
        <v>1740</v>
      </c>
    </row>
    <row r="1149" spans="1:9" x14ac:dyDescent="0.25">
      <c r="A1149" t="str">
        <f t="shared" ca="1" si="51"/>
        <v>INSERT INTO kom_orders_meta (pedido,meta,valor,cantidad,precio,creacion,categoria) VALUES ('53','producto','4','5','123','2021-08-24 12:55:48','Beber');</v>
      </c>
      <c r="B1149" s="4">
        <v>53</v>
      </c>
      <c r="C1149" s="4" t="s">
        <v>4</v>
      </c>
      <c r="D1149" s="4">
        <v>4</v>
      </c>
      <c r="E1149" s="4">
        <v>5</v>
      </c>
      <c r="F1149" s="4">
        <v>123</v>
      </c>
      <c r="G1149" s="4" cm="1">
        <f t="array" aca="1" ref="G1149" ca="1">INDEX(Pedidos!F:F,'Pedido meta'!B1149+1,1)</f>
        <v>44432.538753047236</v>
      </c>
      <c r="H1149" s="4" t="str">
        <f t="shared" si="52"/>
        <v>Beber</v>
      </c>
      <c r="I1149">
        <f t="shared" si="53"/>
        <v>615</v>
      </c>
    </row>
    <row r="1150" spans="1:9" x14ac:dyDescent="0.25">
      <c r="A1150" t="str">
        <f t="shared" ca="1" si="51"/>
        <v>INSERT INTO kom_orders_meta (pedido,meta,valor,cantidad,precio,creacion,categoria) VALUES ('45','producto','10','7','1000','2021-05-23 10:02:51','Paquetes');</v>
      </c>
      <c r="B1150" s="4">
        <v>45</v>
      </c>
      <c r="C1150" s="4" t="s">
        <v>4</v>
      </c>
      <c r="D1150" s="4">
        <v>10</v>
      </c>
      <c r="E1150" s="4">
        <v>7</v>
      </c>
      <c r="F1150" s="4">
        <v>1000</v>
      </c>
      <c r="G1150" s="4" cm="1">
        <f t="array" aca="1" ref="G1150" ca="1">INDEX(Pedidos!F:F,'Pedido meta'!B1150+1,1)</f>
        <v>44339.418645137579</v>
      </c>
      <c r="H1150" s="4" t="str">
        <f t="shared" si="52"/>
        <v>Paquetes</v>
      </c>
      <c r="I1150">
        <f t="shared" si="53"/>
        <v>7000</v>
      </c>
    </row>
    <row r="1151" spans="1:9" x14ac:dyDescent="0.25">
      <c r="A1151" t="str">
        <f t="shared" ca="1" si="51"/>
        <v>INSERT INTO kom_orders_meta (pedido,meta,valor,cantidad,precio,creacion,categoria) VALUES ('45','producto','3','11','55','2021-05-23 10:02:51','Beber');</v>
      </c>
      <c r="B1151" s="4">
        <v>45</v>
      </c>
      <c r="C1151" s="4" t="s">
        <v>4</v>
      </c>
      <c r="D1151" s="4">
        <v>3</v>
      </c>
      <c r="E1151" s="4">
        <v>11</v>
      </c>
      <c r="F1151" s="4">
        <v>55</v>
      </c>
      <c r="G1151" s="4" cm="1">
        <f t="array" aca="1" ref="G1151" ca="1">INDEX(Pedidos!F:F,'Pedido meta'!B1151+1,1)</f>
        <v>44339.418645137579</v>
      </c>
      <c r="H1151" s="4" t="str">
        <f t="shared" si="52"/>
        <v>Beber</v>
      </c>
      <c r="I1151">
        <f t="shared" si="53"/>
        <v>605</v>
      </c>
    </row>
    <row r="1152" spans="1:9" x14ac:dyDescent="0.25">
      <c r="A1152" t="str">
        <f t="shared" ca="1" si="51"/>
        <v>INSERT INTO kom_orders_meta (pedido,meta,valor,cantidad,precio,creacion,categoria) VALUES ('12','producto','4','8','123','2021-08-02 22:21:31','Beber');</v>
      </c>
      <c r="B1152" s="4">
        <v>12</v>
      </c>
      <c r="C1152" s="4" t="s">
        <v>4</v>
      </c>
      <c r="D1152" s="4">
        <v>4</v>
      </c>
      <c r="E1152" s="4">
        <v>8</v>
      </c>
      <c r="F1152" s="4">
        <v>123</v>
      </c>
      <c r="G1152" s="4" cm="1">
        <f t="array" aca="1" ref="G1152" ca="1">INDEX(Pedidos!F:F,'Pedido meta'!B1152+1,1)</f>
        <v>44410.931609069543</v>
      </c>
      <c r="H1152" s="4" t="str">
        <f t="shared" si="52"/>
        <v>Beber</v>
      </c>
      <c r="I1152">
        <f t="shared" si="53"/>
        <v>984</v>
      </c>
    </row>
    <row r="1153" spans="1:9" x14ac:dyDescent="0.25">
      <c r="A1153" t="str">
        <f t="shared" ca="1" si="51"/>
        <v>INSERT INTO kom_orders_meta (pedido,meta,valor,cantidad,precio,creacion,categoria) VALUES ('58','producto','8','11','75','2022-01-24 17:44:24','Beber');</v>
      </c>
      <c r="B1153" s="4">
        <v>58</v>
      </c>
      <c r="C1153" s="4" t="s">
        <v>4</v>
      </c>
      <c r="D1153" s="4">
        <v>8</v>
      </c>
      <c r="E1153" s="4">
        <v>11</v>
      </c>
      <c r="F1153" s="4">
        <v>75</v>
      </c>
      <c r="G1153" s="4" cm="1">
        <f t="array" aca="1" ref="G1153" ca="1">INDEX(Pedidos!F:F,'Pedido meta'!B1153+1,1)</f>
        <v>44585.739167570697</v>
      </c>
      <c r="H1153" s="4" t="str">
        <f t="shared" si="52"/>
        <v>Beber</v>
      </c>
      <c r="I1153">
        <f t="shared" si="53"/>
        <v>825</v>
      </c>
    </row>
    <row r="1154" spans="1:9" x14ac:dyDescent="0.25">
      <c r="A1154" t="str">
        <f t="shared" ca="1" si="51"/>
        <v>INSERT INTO kom_orders_meta (pedido,meta,valor,cantidad,precio,creacion,categoria) VALUES ('40','producto','9','1','870','2021-05-26 13:21:09','Beber');</v>
      </c>
      <c r="B1154" s="4">
        <v>40</v>
      </c>
      <c r="C1154" s="4" t="s">
        <v>4</v>
      </c>
      <c r="D1154" s="4">
        <v>9</v>
      </c>
      <c r="E1154" s="4">
        <v>1</v>
      </c>
      <c r="F1154" s="4">
        <v>870</v>
      </c>
      <c r="G1154" s="4" cm="1">
        <f t="array" aca="1" ref="G1154" ca="1">INDEX(Pedidos!F:F,'Pedido meta'!B1154+1,1)</f>
        <v>44342.556358991475</v>
      </c>
      <c r="H1154" s="4" t="str">
        <f t="shared" si="52"/>
        <v>Beber</v>
      </c>
      <c r="I1154">
        <f t="shared" si="53"/>
        <v>870</v>
      </c>
    </row>
    <row r="1155" spans="1:9" x14ac:dyDescent="0.25">
      <c r="A1155" t="str">
        <f t="shared" ref="A1155:A1218" ca="1" si="54">"INSERT INTO "&amp;A$1&amp;" ("&amp;IF(B1155="","",B$1)&amp;IF(C1155="","",","&amp;C$1)&amp;IF(D1155="","",","&amp;D$1)&amp;IF(E1155="","",","&amp;E$1)&amp;IF(F1155="","",","&amp;F$1)&amp;IF(G1155="","",","&amp;G$1)&amp;IF(H1155="","",","&amp;H$1)&amp;") VALUES ("&amp;IF(B1155="","","'"&amp;B1155&amp;"'")&amp;IF(C1155="","",",'"&amp;C1155&amp;"'")&amp;IF(D1155="","",",'"&amp;D1155&amp;"'")&amp;IF(E1155="","",",'"&amp;E1155&amp;"'")&amp;IF(F1155="","",",'"&amp;F1155&amp;"'")&amp;IF(G1155="","",",'"&amp;TEXT(G1155,"aaaa-mm-dd hh:mm:ss")&amp;"'")&amp;IF(H1155="","",",'"&amp;H1155&amp;"'")&amp;");"</f>
        <v>INSERT INTO kom_orders_meta (pedido,meta,valor,cantidad,precio,creacion,categoria) VALUES ('29','producto','7','5','90','2021-06-19 04:08:29','Beber');</v>
      </c>
      <c r="B1155" s="4">
        <v>29</v>
      </c>
      <c r="C1155" s="4" t="s">
        <v>4</v>
      </c>
      <c r="D1155" s="4">
        <v>7</v>
      </c>
      <c r="E1155" s="4">
        <v>5</v>
      </c>
      <c r="F1155" s="4">
        <v>90</v>
      </c>
      <c r="G1155" s="4" cm="1">
        <f t="array" aca="1" ref="G1155" ca="1">INDEX(Pedidos!F:F,'Pedido meta'!B1155+1,1)</f>
        <v>44366.172555876656</v>
      </c>
      <c r="H1155" s="4" t="str">
        <f t="shared" ref="H1155:H1218" si="55">VLOOKUP(D1155,$K$2:$M$11,3,FALSE)</f>
        <v>Beber</v>
      </c>
      <c r="I1155">
        <f t="shared" ref="I1155:I1218" si="56">E1155*F1155</f>
        <v>450</v>
      </c>
    </row>
    <row r="1156" spans="1:9" x14ac:dyDescent="0.25">
      <c r="A1156" t="str">
        <f t="shared" ca="1" si="54"/>
        <v>INSERT INTO kom_orders_meta (pedido,meta,valor,cantidad,precio,creacion,categoria) VALUES ('29','producto','9','12','870','2021-06-19 04:08:29','Beber');</v>
      </c>
      <c r="B1156" s="4">
        <v>29</v>
      </c>
      <c r="C1156" s="4" t="s">
        <v>4</v>
      </c>
      <c r="D1156" s="4">
        <v>9</v>
      </c>
      <c r="E1156" s="4">
        <v>12</v>
      </c>
      <c r="F1156" s="4">
        <v>870</v>
      </c>
      <c r="G1156" s="4" cm="1">
        <f t="array" aca="1" ref="G1156" ca="1">INDEX(Pedidos!F:F,'Pedido meta'!B1156+1,1)</f>
        <v>44366.172555876656</v>
      </c>
      <c r="H1156" s="4" t="str">
        <f t="shared" si="55"/>
        <v>Beber</v>
      </c>
      <c r="I1156">
        <f t="shared" si="56"/>
        <v>10440</v>
      </c>
    </row>
    <row r="1157" spans="1:9" x14ac:dyDescent="0.25">
      <c r="A1157" t="str">
        <f t="shared" ca="1" si="54"/>
        <v>INSERT INTO kom_orders_meta (pedido,meta,valor,cantidad,precio,creacion,categoria) VALUES ('96','producto','5','2','100','2021-11-27 19:52:53','Paquetes');</v>
      </c>
      <c r="B1157" s="4">
        <v>96</v>
      </c>
      <c r="C1157" s="4" t="s">
        <v>4</v>
      </c>
      <c r="D1157" s="4">
        <v>5</v>
      </c>
      <c r="E1157" s="4">
        <v>2</v>
      </c>
      <c r="F1157" s="4">
        <v>100</v>
      </c>
      <c r="G1157" s="4" cm="1">
        <f t="array" aca="1" ref="G1157" ca="1">INDEX(Pedidos!F:F,'Pedido meta'!B1157+1,1)</f>
        <v>44527.828393503383</v>
      </c>
      <c r="H1157" s="4" t="str">
        <f t="shared" si="55"/>
        <v>Paquetes</v>
      </c>
      <c r="I1157">
        <f t="shared" si="56"/>
        <v>200</v>
      </c>
    </row>
    <row r="1158" spans="1:9" x14ac:dyDescent="0.25">
      <c r="A1158" t="str">
        <f t="shared" ca="1" si="54"/>
        <v>INSERT INTO kom_orders_meta (pedido,meta,valor,cantidad,precio,creacion,categoria) VALUES ('64','producto','9','8','870','2021-11-20 18:24:33','Beber');</v>
      </c>
      <c r="B1158" s="4">
        <v>64</v>
      </c>
      <c r="C1158" s="4" t="s">
        <v>4</v>
      </c>
      <c r="D1158" s="4">
        <v>9</v>
      </c>
      <c r="E1158" s="4">
        <v>8</v>
      </c>
      <c r="F1158" s="4">
        <v>870</v>
      </c>
      <c r="G1158" s="4" cm="1">
        <f t="array" aca="1" ref="G1158" ca="1">INDEX(Pedidos!F:F,'Pedido meta'!B1158+1,1)</f>
        <v>44520.767046184323</v>
      </c>
      <c r="H1158" s="4" t="str">
        <f t="shared" si="55"/>
        <v>Beber</v>
      </c>
      <c r="I1158">
        <f t="shared" si="56"/>
        <v>6960</v>
      </c>
    </row>
    <row r="1159" spans="1:9" x14ac:dyDescent="0.25">
      <c r="A1159" t="str">
        <f t="shared" ca="1" si="54"/>
        <v>INSERT INTO kom_orders_meta (pedido,meta,valor,cantidad,precio,creacion,categoria) VALUES ('30','producto','7','2','90','2022-01-05 17:56:42','Beber');</v>
      </c>
      <c r="B1159" s="4">
        <v>30</v>
      </c>
      <c r="C1159" s="4" t="s">
        <v>4</v>
      </c>
      <c r="D1159" s="4">
        <v>7</v>
      </c>
      <c r="E1159" s="4">
        <v>2</v>
      </c>
      <c r="F1159" s="4">
        <v>90</v>
      </c>
      <c r="G1159" s="4" cm="1">
        <f t="array" aca="1" ref="G1159" ca="1">INDEX(Pedidos!F:F,'Pedido meta'!B1159+1,1)</f>
        <v>44566.747705535287</v>
      </c>
      <c r="H1159" s="4" t="str">
        <f t="shared" si="55"/>
        <v>Beber</v>
      </c>
      <c r="I1159">
        <f t="shared" si="56"/>
        <v>180</v>
      </c>
    </row>
    <row r="1160" spans="1:9" x14ac:dyDescent="0.25">
      <c r="A1160" t="str">
        <f t="shared" ca="1" si="54"/>
        <v>INSERT INTO kom_orders_meta (pedido,meta,valor,cantidad,precio,creacion,categoria) VALUES ('88','producto','2','12','200','2021-05-28 17:04:46','Beber');</v>
      </c>
      <c r="B1160" s="4">
        <v>88</v>
      </c>
      <c r="C1160" s="4" t="s">
        <v>4</v>
      </c>
      <c r="D1160" s="4">
        <v>2</v>
      </c>
      <c r="E1160" s="4">
        <v>12</v>
      </c>
      <c r="F1160" s="4">
        <v>200</v>
      </c>
      <c r="G1160" s="4" cm="1">
        <f t="array" aca="1" ref="G1160" ca="1">INDEX(Pedidos!F:F,'Pedido meta'!B1160+1,1)</f>
        <v>44344.711640092457</v>
      </c>
      <c r="H1160" s="4" t="str">
        <f t="shared" si="55"/>
        <v>Beber</v>
      </c>
      <c r="I1160">
        <f t="shared" si="56"/>
        <v>2400</v>
      </c>
    </row>
    <row r="1161" spans="1:9" x14ac:dyDescent="0.25">
      <c r="A1161" t="str">
        <f t="shared" ca="1" si="54"/>
        <v>INSERT INTO kom_orders_meta (pedido,meta,valor,cantidad,precio,creacion,categoria) VALUES ('67','producto','7','5','90','2021-05-26 06:33:19','Beber');</v>
      </c>
      <c r="B1161" s="4">
        <v>67</v>
      </c>
      <c r="C1161" s="4" t="s">
        <v>4</v>
      </c>
      <c r="D1161" s="4">
        <v>7</v>
      </c>
      <c r="E1161" s="4">
        <v>5</v>
      </c>
      <c r="F1161" s="4">
        <v>90</v>
      </c>
      <c r="G1161" s="4" cm="1">
        <f t="array" aca="1" ref="G1161" ca="1">INDEX(Pedidos!F:F,'Pedido meta'!B1161+1,1)</f>
        <v>44342.273141660837</v>
      </c>
      <c r="H1161" s="4" t="str">
        <f t="shared" si="55"/>
        <v>Beber</v>
      </c>
      <c r="I1161">
        <f t="shared" si="56"/>
        <v>450</v>
      </c>
    </row>
    <row r="1162" spans="1:9" x14ac:dyDescent="0.25">
      <c r="A1162" t="str">
        <f t="shared" ca="1" si="54"/>
        <v>INSERT INTO kom_orders_meta (pedido,meta,valor,cantidad,precio,creacion,categoria) VALUES ('21','producto','3','12','55','2022-02-04 14:28:41','Beber');</v>
      </c>
      <c r="B1162" s="4">
        <v>21</v>
      </c>
      <c r="C1162" s="4" t="s">
        <v>4</v>
      </c>
      <c r="D1162" s="4">
        <v>3</v>
      </c>
      <c r="E1162" s="4">
        <v>12</v>
      </c>
      <c r="F1162" s="4">
        <v>55</v>
      </c>
      <c r="G1162" s="4" cm="1">
        <f t="array" aca="1" ref="G1162" ca="1">INDEX(Pedidos!F:F,'Pedido meta'!B1162+1,1)</f>
        <v>44596.603254693124</v>
      </c>
      <c r="H1162" s="4" t="str">
        <f t="shared" si="55"/>
        <v>Beber</v>
      </c>
      <c r="I1162">
        <f t="shared" si="56"/>
        <v>660</v>
      </c>
    </row>
    <row r="1163" spans="1:9" x14ac:dyDescent="0.25">
      <c r="A1163" t="str">
        <f t="shared" ca="1" si="54"/>
        <v>INSERT INTO kom_orders_meta (pedido,meta,valor,cantidad,precio,creacion,categoria) VALUES ('73','producto','7','3','90','2021-05-22 10:22:08','Beber');</v>
      </c>
      <c r="B1163" s="4">
        <v>73</v>
      </c>
      <c r="C1163" s="4" t="s">
        <v>4</v>
      </c>
      <c r="D1163" s="4">
        <v>7</v>
      </c>
      <c r="E1163" s="4">
        <v>3</v>
      </c>
      <c r="F1163" s="4">
        <v>90</v>
      </c>
      <c r="G1163" s="4" cm="1">
        <f t="array" aca="1" ref="G1163" ca="1">INDEX(Pedidos!F:F,'Pedido meta'!B1163+1,1)</f>
        <v>44338.432042237211</v>
      </c>
      <c r="H1163" s="4" t="str">
        <f t="shared" si="55"/>
        <v>Beber</v>
      </c>
      <c r="I1163">
        <f t="shared" si="56"/>
        <v>270</v>
      </c>
    </row>
    <row r="1164" spans="1:9" x14ac:dyDescent="0.25">
      <c r="A1164" t="str">
        <f t="shared" ca="1" si="54"/>
        <v>INSERT INTO kom_orders_meta (pedido,meta,valor,cantidad,precio,creacion,categoria) VALUES ('20','producto','9','8','870','2021-10-08 14:41:09','Beber');</v>
      </c>
      <c r="B1164" s="4">
        <v>20</v>
      </c>
      <c r="C1164" s="4" t="s">
        <v>4</v>
      </c>
      <c r="D1164" s="4">
        <v>9</v>
      </c>
      <c r="E1164" s="4">
        <v>8</v>
      </c>
      <c r="F1164" s="4">
        <v>870</v>
      </c>
      <c r="G1164" s="4" cm="1">
        <f t="array" aca="1" ref="G1164" ca="1">INDEX(Pedidos!F:F,'Pedido meta'!B1164+1,1)</f>
        <v>44477.611915005247</v>
      </c>
      <c r="H1164" s="4" t="str">
        <f t="shared" si="55"/>
        <v>Beber</v>
      </c>
      <c r="I1164">
        <f t="shared" si="56"/>
        <v>6960</v>
      </c>
    </row>
    <row r="1165" spans="1:9" x14ac:dyDescent="0.25">
      <c r="A1165" t="str">
        <f t="shared" ca="1" si="54"/>
        <v>INSERT INTO kom_orders_meta (pedido,meta,valor,cantidad,precio,creacion,categoria) VALUES ('80','producto','4','9','123','2022-02-02 23:07:41','Beber');</v>
      </c>
      <c r="B1165" s="4">
        <v>80</v>
      </c>
      <c r="C1165" s="4" t="s">
        <v>4</v>
      </c>
      <c r="D1165" s="4">
        <v>4</v>
      </c>
      <c r="E1165" s="4">
        <v>9</v>
      </c>
      <c r="F1165" s="4">
        <v>123</v>
      </c>
      <c r="G1165" s="4" cm="1">
        <f t="array" aca="1" ref="G1165" ca="1">INDEX(Pedidos!F:F,'Pedido meta'!B1165+1,1)</f>
        <v>44594.96366723768</v>
      </c>
      <c r="H1165" s="4" t="str">
        <f t="shared" si="55"/>
        <v>Beber</v>
      </c>
      <c r="I1165">
        <f t="shared" si="56"/>
        <v>1107</v>
      </c>
    </row>
    <row r="1166" spans="1:9" x14ac:dyDescent="0.25">
      <c r="A1166" t="str">
        <f t="shared" ca="1" si="54"/>
        <v>INSERT INTO kom_orders_meta (pedido,meta,valor,cantidad,precio,creacion,categoria) VALUES ('8','producto','5','7','100','2021-11-03 05:39:02','Paquetes');</v>
      </c>
      <c r="B1166" s="4">
        <v>8</v>
      </c>
      <c r="C1166" s="4" t="s">
        <v>4</v>
      </c>
      <c r="D1166" s="4">
        <v>5</v>
      </c>
      <c r="E1166" s="4">
        <v>7</v>
      </c>
      <c r="F1166" s="4">
        <v>100</v>
      </c>
      <c r="G1166" s="4" cm="1">
        <f t="array" aca="1" ref="G1166" ca="1">INDEX(Pedidos!F:F,'Pedido meta'!B1166+1,1)</f>
        <v>44503.235445084676</v>
      </c>
      <c r="H1166" s="4" t="str">
        <f t="shared" si="55"/>
        <v>Paquetes</v>
      </c>
      <c r="I1166">
        <f t="shared" si="56"/>
        <v>700</v>
      </c>
    </row>
    <row r="1167" spans="1:9" x14ac:dyDescent="0.25">
      <c r="A1167" t="str">
        <f t="shared" ca="1" si="54"/>
        <v>INSERT INTO kom_orders_meta (pedido,meta,valor,cantidad,precio,creacion,categoria) VALUES ('95','producto','8','2','75','2021-08-15 21:59:06','Beber');</v>
      </c>
      <c r="B1167" s="4">
        <v>95</v>
      </c>
      <c r="C1167" s="4" t="s">
        <v>4</v>
      </c>
      <c r="D1167" s="4">
        <v>8</v>
      </c>
      <c r="E1167" s="4">
        <v>2</v>
      </c>
      <c r="F1167" s="4">
        <v>75</v>
      </c>
      <c r="G1167" s="4" cm="1">
        <f t="array" aca="1" ref="G1167" ca="1">INDEX(Pedidos!F:F,'Pedido meta'!B1167+1,1)</f>
        <v>44423.91604698445</v>
      </c>
      <c r="H1167" s="4" t="str">
        <f t="shared" si="55"/>
        <v>Beber</v>
      </c>
      <c r="I1167">
        <f t="shared" si="56"/>
        <v>150</v>
      </c>
    </row>
    <row r="1168" spans="1:9" x14ac:dyDescent="0.25">
      <c r="A1168" t="str">
        <f t="shared" ca="1" si="54"/>
        <v>INSERT INTO kom_orders_meta (pedido,meta,valor,cantidad,precio,creacion,categoria) VALUES ('53','producto','6','4','400','2021-08-24 12:55:48','Comer');</v>
      </c>
      <c r="B1168" s="4">
        <v>53</v>
      </c>
      <c r="C1168" s="4" t="s">
        <v>4</v>
      </c>
      <c r="D1168" s="4">
        <v>6</v>
      </c>
      <c r="E1168" s="4">
        <v>4</v>
      </c>
      <c r="F1168" s="4">
        <v>400</v>
      </c>
      <c r="G1168" s="4" cm="1">
        <f t="array" aca="1" ref="G1168" ca="1">INDEX(Pedidos!F:F,'Pedido meta'!B1168+1,1)</f>
        <v>44432.538753047236</v>
      </c>
      <c r="H1168" s="4" t="str">
        <f t="shared" si="55"/>
        <v>Comer</v>
      </c>
      <c r="I1168">
        <f t="shared" si="56"/>
        <v>1600</v>
      </c>
    </row>
    <row r="1169" spans="1:9" x14ac:dyDescent="0.25">
      <c r="A1169" t="str">
        <f t="shared" ca="1" si="54"/>
        <v>INSERT INTO kom_orders_meta (pedido,meta,valor,cantidad,precio,creacion,categoria) VALUES ('81','producto','3','3','55','2021-11-17 16:13:50','Beber');</v>
      </c>
      <c r="B1169" s="4">
        <v>81</v>
      </c>
      <c r="C1169" s="4" t="s">
        <v>4</v>
      </c>
      <c r="D1169" s="4">
        <v>3</v>
      </c>
      <c r="E1169" s="4">
        <v>3</v>
      </c>
      <c r="F1169" s="4">
        <v>55</v>
      </c>
      <c r="G1169" s="4" cm="1">
        <f t="array" aca="1" ref="G1169" ca="1">INDEX(Pedidos!F:F,'Pedido meta'!B1169+1,1)</f>
        <v>44517.676269175281</v>
      </c>
      <c r="H1169" s="4" t="str">
        <f t="shared" si="55"/>
        <v>Beber</v>
      </c>
      <c r="I1169">
        <f t="shared" si="56"/>
        <v>165</v>
      </c>
    </row>
    <row r="1170" spans="1:9" x14ac:dyDescent="0.25">
      <c r="A1170" t="str">
        <f t="shared" ca="1" si="54"/>
        <v>INSERT INTO kom_orders_meta (pedido,meta,valor,cantidad,precio,creacion,categoria) VALUES ('88','producto','3','7','55','2021-05-28 17:04:46','Beber');</v>
      </c>
      <c r="B1170" s="4">
        <v>88</v>
      </c>
      <c r="C1170" s="4" t="s">
        <v>4</v>
      </c>
      <c r="D1170" s="4">
        <v>3</v>
      </c>
      <c r="E1170" s="4">
        <v>7</v>
      </c>
      <c r="F1170" s="4">
        <v>55</v>
      </c>
      <c r="G1170" s="4" cm="1">
        <f t="array" aca="1" ref="G1170" ca="1">INDEX(Pedidos!F:F,'Pedido meta'!B1170+1,1)</f>
        <v>44344.711640092457</v>
      </c>
      <c r="H1170" s="4" t="str">
        <f t="shared" si="55"/>
        <v>Beber</v>
      </c>
      <c r="I1170">
        <f t="shared" si="56"/>
        <v>385</v>
      </c>
    </row>
    <row r="1171" spans="1:9" x14ac:dyDescent="0.25">
      <c r="A1171" t="str">
        <f t="shared" ca="1" si="54"/>
        <v>INSERT INTO kom_orders_meta (pedido,meta,valor,cantidad,precio,creacion,categoria) VALUES ('64','producto','1','5','23.31','2021-11-20 18:24:33','Comer');</v>
      </c>
      <c r="B1171" s="4">
        <v>64</v>
      </c>
      <c r="C1171" s="4" t="s">
        <v>4</v>
      </c>
      <c r="D1171" s="4">
        <v>1</v>
      </c>
      <c r="E1171" s="4">
        <v>5</v>
      </c>
      <c r="F1171" s="4">
        <v>23.31</v>
      </c>
      <c r="G1171" s="4" cm="1">
        <f t="array" aca="1" ref="G1171" ca="1">INDEX(Pedidos!F:F,'Pedido meta'!B1171+1,1)</f>
        <v>44520.767046184323</v>
      </c>
      <c r="H1171" s="4" t="str">
        <f t="shared" si="55"/>
        <v>Comer</v>
      </c>
      <c r="I1171">
        <f t="shared" si="56"/>
        <v>116.55</v>
      </c>
    </row>
    <row r="1172" spans="1:9" x14ac:dyDescent="0.25">
      <c r="A1172" t="str">
        <f t="shared" ca="1" si="54"/>
        <v>INSERT INTO kom_orders_meta (pedido,meta,valor,cantidad,precio,creacion,categoria) VALUES ('8','producto','4','1','123','2021-11-03 05:39:02','Beber');</v>
      </c>
      <c r="B1172" s="4">
        <v>8</v>
      </c>
      <c r="C1172" s="4" t="s">
        <v>4</v>
      </c>
      <c r="D1172" s="4">
        <v>4</v>
      </c>
      <c r="E1172" s="4">
        <v>1</v>
      </c>
      <c r="F1172" s="4">
        <v>123</v>
      </c>
      <c r="G1172" s="4" cm="1">
        <f t="array" aca="1" ref="G1172" ca="1">INDEX(Pedidos!F:F,'Pedido meta'!B1172+1,1)</f>
        <v>44503.235445084676</v>
      </c>
      <c r="H1172" s="4" t="str">
        <f t="shared" si="55"/>
        <v>Beber</v>
      </c>
      <c r="I1172">
        <f t="shared" si="56"/>
        <v>123</v>
      </c>
    </row>
    <row r="1173" spans="1:9" x14ac:dyDescent="0.25">
      <c r="A1173" t="str">
        <f t="shared" ca="1" si="54"/>
        <v>INSERT INTO kom_orders_meta (pedido,meta,valor,cantidad,precio,creacion,categoria) VALUES ('94','producto','9','1','870','2021-09-19 03:08:25','Beber');</v>
      </c>
      <c r="B1173" s="4">
        <v>94</v>
      </c>
      <c r="C1173" s="4" t="s">
        <v>4</v>
      </c>
      <c r="D1173" s="4">
        <v>9</v>
      </c>
      <c r="E1173" s="4">
        <v>1</v>
      </c>
      <c r="F1173" s="4">
        <v>870</v>
      </c>
      <c r="G1173" s="4" cm="1">
        <f t="array" aca="1" ref="G1173" ca="1">INDEX(Pedidos!F:F,'Pedido meta'!B1173+1,1)</f>
        <v>44458.130840202182</v>
      </c>
      <c r="H1173" s="4" t="str">
        <f t="shared" si="55"/>
        <v>Beber</v>
      </c>
      <c r="I1173">
        <f t="shared" si="56"/>
        <v>870</v>
      </c>
    </row>
    <row r="1174" spans="1:9" x14ac:dyDescent="0.25">
      <c r="A1174" t="str">
        <f t="shared" ca="1" si="54"/>
        <v>INSERT INTO kom_orders_meta (pedido,meta,valor,cantidad,precio,creacion,categoria) VALUES ('86','producto','4','4','123','2021-08-12 03:04:39','Beber');</v>
      </c>
      <c r="B1174" s="4">
        <v>86</v>
      </c>
      <c r="C1174" s="4" t="s">
        <v>4</v>
      </c>
      <c r="D1174" s="4">
        <v>4</v>
      </c>
      <c r="E1174" s="4">
        <v>4</v>
      </c>
      <c r="F1174" s="4">
        <v>123</v>
      </c>
      <c r="G1174" s="4" cm="1">
        <f t="array" aca="1" ref="G1174" ca="1">INDEX(Pedidos!F:F,'Pedido meta'!B1174+1,1)</f>
        <v>44420.12823022846</v>
      </c>
      <c r="H1174" s="4" t="str">
        <f t="shared" si="55"/>
        <v>Beber</v>
      </c>
      <c r="I1174">
        <f t="shared" si="56"/>
        <v>492</v>
      </c>
    </row>
    <row r="1175" spans="1:9" x14ac:dyDescent="0.25">
      <c r="A1175" t="str">
        <f t="shared" ca="1" si="54"/>
        <v>INSERT INTO kom_orders_meta (pedido,meta,valor,cantidad,precio,creacion,categoria) VALUES ('20','producto','2','2','200','2021-10-08 14:41:09','Beber');</v>
      </c>
      <c r="B1175" s="4">
        <v>20</v>
      </c>
      <c r="C1175" s="4" t="s">
        <v>4</v>
      </c>
      <c r="D1175" s="4">
        <v>2</v>
      </c>
      <c r="E1175" s="4">
        <v>2</v>
      </c>
      <c r="F1175" s="4">
        <v>200</v>
      </c>
      <c r="G1175" s="4" cm="1">
        <f t="array" aca="1" ref="G1175" ca="1">INDEX(Pedidos!F:F,'Pedido meta'!B1175+1,1)</f>
        <v>44477.611915005247</v>
      </c>
      <c r="H1175" s="4" t="str">
        <f t="shared" si="55"/>
        <v>Beber</v>
      </c>
      <c r="I1175">
        <f t="shared" si="56"/>
        <v>400</v>
      </c>
    </row>
    <row r="1176" spans="1:9" x14ac:dyDescent="0.25">
      <c r="A1176" t="str">
        <f t="shared" ca="1" si="54"/>
        <v>INSERT INTO kom_orders_meta (pedido,meta,valor,cantidad,precio,creacion,categoria) VALUES ('84','producto','4','5','123','2021-12-16 04:50:52','Beber');</v>
      </c>
      <c r="B1176" s="4">
        <v>84</v>
      </c>
      <c r="C1176" s="4" t="s">
        <v>4</v>
      </c>
      <c r="D1176" s="4">
        <v>4</v>
      </c>
      <c r="E1176" s="4">
        <v>5</v>
      </c>
      <c r="F1176" s="4">
        <v>123</v>
      </c>
      <c r="G1176" s="4" cm="1">
        <f t="array" aca="1" ref="G1176" ca="1">INDEX(Pedidos!F:F,'Pedido meta'!B1176+1,1)</f>
        <v>44546.201985864114</v>
      </c>
      <c r="H1176" s="4" t="str">
        <f t="shared" si="55"/>
        <v>Beber</v>
      </c>
      <c r="I1176">
        <f t="shared" si="56"/>
        <v>615</v>
      </c>
    </row>
    <row r="1177" spans="1:9" x14ac:dyDescent="0.25">
      <c r="A1177" t="str">
        <f t="shared" ca="1" si="54"/>
        <v>INSERT INTO kom_orders_meta (pedido,meta,valor,cantidad,precio,creacion,categoria) VALUES ('44','producto','3','4','55','2022-01-30 22:51:33','Beber');</v>
      </c>
      <c r="B1177" s="4">
        <v>44</v>
      </c>
      <c r="C1177" s="4" t="s">
        <v>4</v>
      </c>
      <c r="D1177" s="4">
        <v>3</v>
      </c>
      <c r="E1177" s="4">
        <v>4</v>
      </c>
      <c r="F1177" s="4">
        <v>55</v>
      </c>
      <c r="G1177" s="4" cm="1">
        <f t="array" aca="1" ref="G1177" ca="1">INDEX(Pedidos!F:F,'Pedido meta'!B1177+1,1)</f>
        <v>44591.952469756463</v>
      </c>
      <c r="H1177" s="4" t="str">
        <f t="shared" si="55"/>
        <v>Beber</v>
      </c>
      <c r="I1177">
        <f t="shared" si="56"/>
        <v>220</v>
      </c>
    </row>
    <row r="1178" spans="1:9" x14ac:dyDescent="0.25">
      <c r="A1178" t="str">
        <f t="shared" ca="1" si="54"/>
        <v>INSERT INTO kom_orders_meta (pedido,meta,valor,cantidad,precio,creacion,categoria) VALUES ('26','producto','2','1','200','2021-09-24 17:02:54','Beber');</v>
      </c>
      <c r="B1178" s="4">
        <v>26</v>
      </c>
      <c r="C1178" s="4" t="s">
        <v>4</v>
      </c>
      <c r="D1178" s="4">
        <v>2</v>
      </c>
      <c r="E1178" s="4">
        <v>1</v>
      </c>
      <c r="F1178" s="4">
        <v>200</v>
      </c>
      <c r="G1178" s="4" cm="1">
        <f t="array" aca="1" ref="G1178" ca="1">INDEX(Pedidos!F:F,'Pedido meta'!B1178+1,1)</f>
        <v>44463.710352594346</v>
      </c>
      <c r="H1178" s="4" t="str">
        <f t="shared" si="55"/>
        <v>Beber</v>
      </c>
      <c r="I1178">
        <f t="shared" si="56"/>
        <v>200</v>
      </c>
    </row>
    <row r="1179" spans="1:9" x14ac:dyDescent="0.25">
      <c r="A1179" t="str">
        <f t="shared" ca="1" si="54"/>
        <v>INSERT INTO kom_orders_meta (pedido,meta,valor,cantidad,precio,creacion,categoria) VALUES ('92','producto','8','7','75','2021-12-26 02:04:29','Beber');</v>
      </c>
      <c r="B1179" s="4">
        <v>92</v>
      </c>
      <c r="C1179" s="4" t="s">
        <v>4</v>
      </c>
      <c r="D1179" s="4">
        <v>8</v>
      </c>
      <c r="E1179" s="4">
        <v>7</v>
      </c>
      <c r="F1179" s="4">
        <v>75</v>
      </c>
      <c r="G1179" s="4" cm="1">
        <f t="array" aca="1" ref="G1179" ca="1">INDEX(Pedidos!F:F,'Pedido meta'!B1179+1,1)</f>
        <v>44556.086446628055</v>
      </c>
      <c r="H1179" s="4" t="str">
        <f t="shared" si="55"/>
        <v>Beber</v>
      </c>
      <c r="I1179">
        <f t="shared" si="56"/>
        <v>525</v>
      </c>
    </row>
    <row r="1180" spans="1:9" x14ac:dyDescent="0.25">
      <c r="A1180" t="str">
        <f t="shared" ca="1" si="54"/>
        <v>INSERT INTO kom_orders_meta (pedido,meta,valor,cantidad,precio,creacion,categoria) VALUES ('11','producto','7','9','90','2022-01-07 23:48:45','Beber');</v>
      </c>
      <c r="B1180" s="4">
        <v>11</v>
      </c>
      <c r="C1180" s="4" t="s">
        <v>4</v>
      </c>
      <c r="D1180" s="4">
        <v>7</v>
      </c>
      <c r="E1180" s="4">
        <v>9</v>
      </c>
      <c r="F1180" s="4">
        <v>90</v>
      </c>
      <c r="G1180" s="4" cm="1">
        <f t="array" aca="1" ref="G1180" ca="1">INDEX(Pedidos!F:F,'Pedido meta'!B1180+1,1)</f>
        <v>44568.992188529024</v>
      </c>
      <c r="H1180" s="4" t="str">
        <f t="shared" si="55"/>
        <v>Beber</v>
      </c>
      <c r="I1180">
        <f t="shared" si="56"/>
        <v>810</v>
      </c>
    </row>
    <row r="1181" spans="1:9" x14ac:dyDescent="0.25">
      <c r="A1181" t="str">
        <f t="shared" ca="1" si="54"/>
        <v>INSERT INTO kom_orders_meta (pedido,meta,valor,cantidad,precio,creacion,categoria) VALUES ('68','producto','9','11','870','2021-08-12 06:50:11','Beber');</v>
      </c>
      <c r="B1181" s="4">
        <v>68</v>
      </c>
      <c r="C1181" s="4" t="s">
        <v>4</v>
      </c>
      <c r="D1181" s="4">
        <v>9</v>
      </c>
      <c r="E1181" s="4">
        <v>11</v>
      </c>
      <c r="F1181" s="4">
        <v>870</v>
      </c>
      <c r="G1181" s="4" cm="1">
        <f t="array" aca="1" ref="G1181" ca="1">INDEX(Pedidos!F:F,'Pedido meta'!B1181+1,1)</f>
        <v>44420.284844379748</v>
      </c>
      <c r="H1181" s="4" t="str">
        <f t="shared" si="55"/>
        <v>Beber</v>
      </c>
      <c r="I1181">
        <f t="shared" si="56"/>
        <v>9570</v>
      </c>
    </row>
    <row r="1182" spans="1:9" x14ac:dyDescent="0.25">
      <c r="A1182" t="str">
        <f t="shared" ca="1" si="54"/>
        <v>INSERT INTO kom_orders_meta (pedido,meta,valor,cantidad,precio,creacion,categoria) VALUES ('86','producto','5','2','100','2021-08-12 03:04:39','Paquetes');</v>
      </c>
      <c r="B1182" s="4">
        <v>86</v>
      </c>
      <c r="C1182" s="4" t="s">
        <v>4</v>
      </c>
      <c r="D1182" s="4">
        <v>5</v>
      </c>
      <c r="E1182" s="4">
        <v>2</v>
      </c>
      <c r="F1182" s="4">
        <v>100</v>
      </c>
      <c r="G1182" s="4" cm="1">
        <f t="array" aca="1" ref="G1182" ca="1">INDEX(Pedidos!F:F,'Pedido meta'!B1182+1,1)</f>
        <v>44420.12823022846</v>
      </c>
      <c r="H1182" s="4" t="str">
        <f t="shared" si="55"/>
        <v>Paquetes</v>
      </c>
      <c r="I1182">
        <f t="shared" si="56"/>
        <v>200</v>
      </c>
    </row>
    <row r="1183" spans="1:9" x14ac:dyDescent="0.25">
      <c r="A1183" t="str">
        <f t="shared" ca="1" si="54"/>
        <v>INSERT INTO kom_orders_meta (pedido,meta,valor,cantidad,precio,creacion,categoria) VALUES ('39','producto','3','4','55','2021-12-21 04:16:37','Beber');</v>
      </c>
      <c r="B1183" s="4">
        <v>39</v>
      </c>
      <c r="C1183" s="4" t="s">
        <v>4</v>
      </c>
      <c r="D1183" s="4">
        <v>3</v>
      </c>
      <c r="E1183" s="4">
        <v>4</v>
      </c>
      <c r="F1183" s="4">
        <v>55</v>
      </c>
      <c r="G1183" s="4" cm="1">
        <f t="array" aca="1" ref="G1183" ca="1">INDEX(Pedidos!F:F,'Pedido meta'!B1183+1,1)</f>
        <v>44551.178209210811</v>
      </c>
      <c r="H1183" s="4" t="str">
        <f t="shared" si="55"/>
        <v>Beber</v>
      </c>
      <c r="I1183">
        <f t="shared" si="56"/>
        <v>220</v>
      </c>
    </row>
    <row r="1184" spans="1:9" x14ac:dyDescent="0.25">
      <c r="A1184" t="str">
        <f t="shared" ca="1" si="54"/>
        <v>INSERT INTO kom_orders_meta (pedido,meta,valor,cantidad,precio,creacion,categoria) VALUES ('99','producto','10','7','1000','2021-12-13 10:54:32','Paquetes');</v>
      </c>
      <c r="B1184" s="4">
        <v>99</v>
      </c>
      <c r="C1184" s="4" t="s">
        <v>4</v>
      </c>
      <c r="D1184" s="4">
        <v>10</v>
      </c>
      <c r="E1184" s="4">
        <v>7</v>
      </c>
      <c r="F1184" s="4">
        <v>1000</v>
      </c>
      <c r="G1184" s="4" cm="1">
        <f t="array" aca="1" ref="G1184" ca="1">INDEX(Pedidos!F:F,'Pedido meta'!B1184+1,1)</f>
        <v>44543.454541079554</v>
      </c>
      <c r="H1184" s="4" t="str">
        <f t="shared" si="55"/>
        <v>Paquetes</v>
      </c>
      <c r="I1184">
        <f t="shared" si="56"/>
        <v>7000</v>
      </c>
    </row>
    <row r="1185" spans="1:9" x14ac:dyDescent="0.25">
      <c r="A1185" t="str">
        <f t="shared" ca="1" si="54"/>
        <v>INSERT INTO kom_orders_meta (pedido,meta,valor,cantidad,precio,creacion,categoria) VALUES ('90','producto','10','1','1000','2021-11-17 14:31:09','Paquetes');</v>
      </c>
      <c r="B1185" s="4">
        <v>90</v>
      </c>
      <c r="C1185" s="4" t="s">
        <v>4</v>
      </c>
      <c r="D1185" s="4">
        <v>10</v>
      </c>
      <c r="E1185" s="4">
        <v>1</v>
      </c>
      <c r="F1185" s="4">
        <v>1000</v>
      </c>
      <c r="G1185" s="4" cm="1">
        <f t="array" aca="1" ref="G1185" ca="1">INDEX(Pedidos!F:F,'Pedido meta'!B1185+1,1)</f>
        <v>44517.604962516132</v>
      </c>
      <c r="H1185" s="4" t="str">
        <f t="shared" si="55"/>
        <v>Paquetes</v>
      </c>
      <c r="I1185">
        <f t="shared" si="56"/>
        <v>1000</v>
      </c>
    </row>
    <row r="1186" spans="1:9" x14ac:dyDescent="0.25">
      <c r="A1186" t="str">
        <f t="shared" ca="1" si="54"/>
        <v>INSERT INTO kom_orders_meta (pedido,meta,valor,cantidad,precio,creacion,categoria) VALUES ('72','producto','8','6','75','2021-11-06 07:12:27','Beber');</v>
      </c>
      <c r="B1186" s="4">
        <v>72</v>
      </c>
      <c r="C1186" s="4" t="s">
        <v>4</v>
      </c>
      <c r="D1186" s="4">
        <v>8</v>
      </c>
      <c r="E1186" s="4">
        <v>6</v>
      </c>
      <c r="F1186" s="4">
        <v>75</v>
      </c>
      <c r="G1186" s="4" cm="1">
        <f t="array" aca="1" ref="G1186" ca="1">INDEX(Pedidos!F:F,'Pedido meta'!B1186+1,1)</f>
        <v>44506.30031610281</v>
      </c>
      <c r="H1186" s="4" t="str">
        <f t="shared" si="55"/>
        <v>Beber</v>
      </c>
      <c r="I1186">
        <f t="shared" si="56"/>
        <v>450</v>
      </c>
    </row>
    <row r="1187" spans="1:9" x14ac:dyDescent="0.25">
      <c r="A1187" t="str">
        <f t="shared" ca="1" si="54"/>
        <v>INSERT INTO kom_orders_meta (pedido,meta,valor,cantidad,precio,creacion,categoria) VALUES ('43','producto','9','2','870','2021-11-30 18:49:03','Beber');</v>
      </c>
      <c r="B1187" s="4">
        <v>43</v>
      </c>
      <c r="C1187" s="4" t="s">
        <v>4</v>
      </c>
      <c r="D1187" s="4">
        <v>9</v>
      </c>
      <c r="E1187" s="4">
        <v>2</v>
      </c>
      <c r="F1187" s="4">
        <v>870</v>
      </c>
      <c r="G1187" s="4" cm="1">
        <f t="array" aca="1" ref="G1187" ca="1">INDEX(Pedidos!F:F,'Pedido meta'!B1187+1,1)</f>
        <v>44530.78406521953</v>
      </c>
      <c r="H1187" s="4" t="str">
        <f t="shared" si="55"/>
        <v>Beber</v>
      </c>
      <c r="I1187">
        <f t="shared" si="56"/>
        <v>1740</v>
      </c>
    </row>
    <row r="1188" spans="1:9" x14ac:dyDescent="0.25">
      <c r="A1188" t="str">
        <f t="shared" ca="1" si="54"/>
        <v>INSERT INTO kom_orders_meta (pedido,meta,valor,cantidad,precio,creacion,categoria) VALUES ('14','producto','10','8','1000','2021-09-07 13:55:51','Paquetes');</v>
      </c>
      <c r="B1188" s="4">
        <v>14</v>
      </c>
      <c r="C1188" s="4" t="s">
        <v>4</v>
      </c>
      <c r="D1188" s="4">
        <v>10</v>
      </c>
      <c r="E1188" s="4">
        <v>8</v>
      </c>
      <c r="F1188" s="4">
        <v>1000</v>
      </c>
      <c r="G1188" s="4" cm="1">
        <f t="array" aca="1" ref="G1188" ca="1">INDEX(Pedidos!F:F,'Pedido meta'!B1188+1,1)</f>
        <v>44446.580446337008</v>
      </c>
      <c r="H1188" s="4" t="str">
        <f t="shared" si="55"/>
        <v>Paquetes</v>
      </c>
      <c r="I1188">
        <f t="shared" si="56"/>
        <v>8000</v>
      </c>
    </row>
    <row r="1189" spans="1:9" x14ac:dyDescent="0.25">
      <c r="A1189" t="str">
        <f t="shared" ca="1" si="54"/>
        <v>INSERT INTO kom_orders_meta (pedido,meta,valor,cantidad,precio,creacion,categoria) VALUES ('98','producto','5','5','100','2021-09-13 16:29:01','Paquetes');</v>
      </c>
      <c r="B1189" s="4">
        <v>98</v>
      </c>
      <c r="C1189" s="4" t="s">
        <v>4</v>
      </c>
      <c r="D1189" s="4">
        <v>5</v>
      </c>
      <c r="E1189" s="4">
        <v>5</v>
      </c>
      <c r="F1189" s="4">
        <v>100</v>
      </c>
      <c r="G1189" s="4" cm="1">
        <f t="array" aca="1" ref="G1189" ca="1">INDEX(Pedidos!F:F,'Pedido meta'!B1189+1,1)</f>
        <v>44452.68681925955</v>
      </c>
      <c r="H1189" s="4" t="str">
        <f t="shared" si="55"/>
        <v>Paquetes</v>
      </c>
      <c r="I1189">
        <f t="shared" si="56"/>
        <v>500</v>
      </c>
    </row>
    <row r="1190" spans="1:9" x14ac:dyDescent="0.25">
      <c r="A1190" t="str">
        <f t="shared" ca="1" si="54"/>
        <v>INSERT INTO kom_orders_meta (pedido,meta,valor,cantidad,precio,creacion,categoria) VALUES ('82','producto','8','12','75','2021-11-11 02:06:36','Beber');</v>
      </c>
      <c r="B1190" s="4">
        <v>82</v>
      </c>
      <c r="C1190" s="4" t="s">
        <v>4</v>
      </c>
      <c r="D1190" s="4">
        <v>8</v>
      </c>
      <c r="E1190" s="4">
        <v>12</v>
      </c>
      <c r="F1190" s="4">
        <v>75</v>
      </c>
      <c r="G1190" s="4" cm="1">
        <f t="array" aca="1" ref="G1190" ca="1">INDEX(Pedidos!F:F,'Pedido meta'!B1190+1,1)</f>
        <v>44511.087915215991</v>
      </c>
      <c r="H1190" s="4" t="str">
        <f t="shared" si="55"/>
        <v>Beber</v>
      </c>
      <c r="I1190">
        <f t="shared" si="56"/>
        <v>900</v>
      </c>
    </row>
    <row r="1191" spans="1:9" x14ac:dyDescent="0.25">
      <c r="A1191" t="str">
        <f t="shared" ca="1" si="54"/>
        <v>INSERT INTO kom_orders_meta (pedido,meta,valor,cantidad,precio,creacion,categoria) VALUES ('65','producto','1','11','23.31','2021-06-22 10:38:10','Comer');</v>
      </c>
      <c r="B1191" s="4">
        <v>65</v>
      </c>
      <c r="C1191" s="4" t="s">
        <v>4</v>
      </c>
      <c r="D1191" s="4">
        <v>1</v>
      </c>
      <c r="E1191" s="4">
        <v>11</v>
      </c>
      <c r="F1191" s="4">
        <v>23.31</v>
      </c>
      <c r="G1191" s="4" cm="1">
        <f t="array" aca="1" ref="G1191" ca="1">INDEX(Pedidos!F:F,'Pedido meta'!B1191+1,1)</f>
        <v>44369.44317060367</v>
      </c>
      <c r="H1191" s="4" t="str">
        <f t="shared" si="55"/>
        <v>Comer</v>
      </c>
      <c r="I1191">
        <f t="shared" si="56"/>
        <v>256.40999999999997</v>
      </c>
    </row>
    <row r="1192" spans="1:9" x14ac:dyDescent="0.25">
      <c r="A1192" t="str">
        <f t="shared" ca="1" si="54"/>
        <v>INSERT INTO kom_orders_meta (pedido,meta,valor,cantidad,precio,creacion,categoria) VALUES ('35','producto','10','3','1000','2021-12-30 22:26:59','Paquetes');</v>
      </c>
      <c r="B1192" s="4">
        <v>35</v>
      </c>
      <c r="C1192" s="4" t="s">
        <v>4</v>
      </c>
      <c r="D1192" s="4">
        <v>10</v>
      </c>
      <c r="E1192" s="4">
        <v>3</v>
      </c>
      <c r="F1192" s="4">
        <v>1000</v>
      </c>
      <c r="G1192" s="4" cm="1">
        <f t="array" aca="1" ref="G1192" ca="1">INDEX(Pedidos!F:F,'Pedido meta'!B1192+1,1)</f>
        <v>44560.93540150646</v>
      </c>
      <c r="H1192" s="4" t="str">
        <f t="shared" si="55"/>
        <v>Paquetes</v>
      </c>
      <c r="I1192">
        <f t="shared" si="56"/>
        <v>3000</v>
      </c>
    </row>
    <row r="1193" spans="1:9" x14ac:dyDescent="0.25">
      <c r="A1193" t="str">
        <f t="shared" ca="1" si="54"/>
        <v>INSERT INTO kom_orders_meta (pedido,meta,valor,cantidad,precio,creacion,categoria) VALUES ('71','producto','3','9','55','2021-10-29 15:23:07','Beber');</v>
      </c>
      <c r="B1193" s="4">
        <v>71</v>
      </c>
      <c r="C1193" s="4" t="s">
        <v>4</v>
      </c>
      <c r="D1193" s="4">
        <v>3</v>
      </c>
      <c r="E1193" s="4">
        <v>9</v>
      </c>
      <c r="F1193" s="4">
        <v>55</v>
      </c>
      <c r="G1193" s="4" cm="1">
        <f t="array" aca="1" ref="G1193" ca="1">INDEX(Pedidos!F:F,'Pedido meta'!B1193+1,1)</f>
        <v>44498.641047901656</v>
      </c>
      <c r="H1193" s="4" t="str">
        <f t="shared" si="55"/>
        <v>Beber</v>
      </c>
      <c r="I1193">
        <f t="shared" si="56"/>
        <v>495</v>
      </c>
    </row>
    <row r="1194" spans="1:9" x14ac:dyDescent="0.25">
      <c r="A1194" t="str">
        <f t="shared" ca="1" si="54"/>
        <v>INSERT INTO kom_orders_meta (pedido,meta,valor,cantidad,precio,creacion,categoria) VALUES ('11','producto','2','7','200','2022-01-07 23:48:45','Beber');</v>
      </c>
      <c r="B1194" s="4">
        <v>11</v>
      </c>
      <c r="C1194" s="4" t="s">
        <v>4</v>
      </c>
      <c r="D1194" s="4">
        <v>2</v>
      </c>
      <c r="E1194" s="4">
        <v>7</v>
      </c>
      <c r="F1194" s="4">
        <v>200</v>
      </c>
      <c r="G1194" s="4" cm="1">
        <f t="array" aca="1" ref="G1194" ca="1">INDEX(Pedidos!F:F,'Pedido meta'!B1194+1,1)</f>
        <v>44568.992188529024</v>
      </c>
      <c r="H1194" s="4" t="str">
        <f t="shared" si="55"/>
        <v>Beber</v>
      </c>
      <c r="I1194">
        <f t="shared" si="56"/>
        <v>1400</v>
      </c>
    </row>
    <row r="1195" spans="1:9" x14ac:dyDescent="0.25">
      <c r="A1195" t="str">
        <f t="shared" ca="1" si="54"/>
        <v>INSERT INTO kom_orders_meta (pedido,meta,valor,cantidad,precio,creacion,categoria) VALUES ('59','producto','7','7','90','2021-10-04 04:23:25','Beber');</v>
      </c>
      <c r="B1195" s="4">
        <v>59</v>
      </c>
      <c r="C1195" s="4" t="s">
        <v>4</v>
      </c>
      <c r="D1195" s="4">
        <v>7</v>
      </c>
      <c r="E1195" s="4">
        <v>7</v>
      </c>
      <c r="F1195" s="4">
        <v>90</v>
      </c>
      <c r="G1195" s="4" cm="1">
        <f t="array" aca="1" ref="G1195" ca="1">INDEX(Pedidos!F:F,'Pedido meta'!B1195+1,1)</f>
        <v>44473.182927331822</v>
      </c>
      <c r="H1195" s="4" t="str">
        <f t="shared" si="55"/>
        <v>Beber</v>
      </c>
      <c r="I1195">
        <f t="shared" si="56"/>
        <v>630</v>
      </c>
    </row>
    <row r="1196" spans="1:9" x14ac:dyDescent="0.25">
      <c r="A1196" t="str">
        <f t="shared" ca="1" si="54"/>
        <v>INSERT INTO kom_orders_meta (pedido,meta,valor,cantidad,precio,creacion,categoria) VALUES ('68','producto','8','12','75','2021-08-12 06:50:11','Beber');</v>
      </c>
      <c r="B1196" s="4">
        <v>68</v>
      </c>
      <c r="C1196" s="4" t="s">
        <v>4</v>
      </c>
      <c r="D1196" s="4">
        <v>8</v>
      </c>
      <c r="E1196" s="4">
        <v>12</v>
      </c>
      <c r="F1196" s="4">
        <v>75</v>
      </c>
      <c r="G1196" s="4" cm="1">
        <f t="array" aca="1" ref="G1196" ca="1">INDEX(Pedidos!F:F,'Pedido meta'!B1196+1,1)</f>
        <v>44420.284844379748</v>
      </c>
      <c r="H1196" s="4" t="str">
        <f t="shared" si="55"/>
        <v>Beber</v>
      </c>
      <c r="I1196">
        <f t="shared" si="56"/>
        <v>900</v>
      </c>
    </row>
    <row r="1197" spans="1:9" x14ac:dyDescent="0.25">
      <c r="A1197" t="str">
        <f t="shared" ca="1" si="54"/>
        <v>INSERT INTO kom_orders_meta (pedido,meta,valor,cantidad,precio,creacion,categoria) VALUES ('22','producto','8','3','75','2021-11-07 02:44:30','Beber');</v>
      </c>
      <c r="B1197" s="4">
        <v>22</v>
      </c>
      <c r="C1197" s="4" t="s">
        <v>4</v>
      </c>
      <c r="D1197" s="4">
        <v>8</v>
      </c>
      <c r="E1197" s="4">
        <v>3</v>
      </c>
      <c r="F1197" s="4">
        <v>75</v>
      </c>
      <c r="G1197" s="4" cm="1">
        <f t="array" aca="1" ref="G1197" ca="1">INDEX(Pedidos!F:F,'Pedido meta'!B1197+1,1)</f>
        <v>44507.114239352588</v>
      </c>
      <c r="H1197" s="4" t="str">
        <f t="shared" si="55"/>
        <v>Beber</v>
      </c>
      <c r="I1197">
        <f t="shared" si="56"/>
        <v>225</v>
      </c>
    </row>
    <row r="1198" spans="1:9" x14ac:dyDescent="0.25">
      <c r="A1198" t="str">
        <f t="shared" ca="1" si="54"/>
        <v>INSERT INTO kom_orders_meta (pedido,meta,valor,cantidad,precio,creacion,categoria) VALUES ('25','producto','3','8','55','2021-12-07 02:10:19','Beber');</v>
      </c>
      <c r="B1198" s="4">
        <v>25</v>
      </c>
      <c r="C1198" s="4" t="s">
        <v>4</v>
      </c>
      <c r="D1198" s="4">
        <v>3</v>
      </c>
      <c r="E1198" s="4">
        <v>8</v>
      </c>
      <c r="F1198" s="4">
        <v>55</v>
      </c>
      <c r="G1198" s="4" cm="1">
        <f t="array" aca="1" ref="G1198" ca="1">INDEX(Pedidos!F:F,'Pedido meta'!B1198+1,1)</f>
        <v>44537.090500421342</v>
      </c>
      <c r="H1198" s="4" t="str">
        <f t="shared" si="55"/>
        <v>Beber</v>
      </c>
      <c r="I1198">
        <f t="shared" si="56"/>
        <v>440</v>
      </c>
    </row>
    <row r="1199" spans="1:9" x14ac:dyDescent="0.25">
      <c r="A1199" t="str">
        <f t="shared" ca="1" si="54"/>
        <v>INSERT INTO kom_orders_meta (pedido,meta,valor,cantidad,precio,creacion,categoria) VALUES ('27','producto','2','3','200','2021-12-29 00:41:57','Beber');</v>
      </c>
      <c r="B1199" s="4">
        <v>27</v>
      </c>
      <c r="C1199" s="4" t="s">
        <v>4</v>
      </c>
      <c r="D1199" s="4">
        <v>2</v>
      </c>
      <c r="E1199" s="4">
        <v>3</v>
      </c>
      <c r="F1199" s="4">
        <v>200</v>
      </c>
      <c r="G1199" s="4" cm="1">
        <f t="array" aca="1" ref="G1199" ca="1">INDEX(Pedidos!F:F,'Pedido meta'!B1199+1,1)</f>
        <v>44559.029137380065</v>
      </c>
      <c r="H1199" s="4" t="str">
        <f t="shared" si="55"/>
        <v>Beber</v>
      </c>
      <c r="I1199">
        <f t="shared" si="56"/>
        <v>600</v>
      </c>
    </row>
    <row r="1200" spans="1:9" x14ac:dyDescent="0.25">
      <c r="A1200" t="str">
        <f t="shared" ca="1" si="54"/>
        <v>INSERT INTO kom_orders_meta (pedido,meta,valor,cantidad,precio,creacion,categoria) VALUES ('41','producto','5','10','100','2021-09-27 16:16:19','Paquetes');</v>
      </c>
      <c r="B1200" s="4">
        <v>41</v>
      </c>
      <c r="C1200" s="4" t="s">
        <v>4</v>
      </c>
      <c r="D1200" s="4">
        <v>5</v>
      </c>
      <c r="E1200" s="4">
        <v>10</v>
      </c>
      <c r="F1200" s="4">
        <v>100</v>
      </c>
      <c r="G1200" s="4" cm="1">
        <f t="array" aca="1" ref="G1200" ca="1">INDEX(Pedidos!F:F,'Pedido meta'!B1200+1,1)</f>
        <v>44466.677997198996</v>
      </c>
      <c r="H1200" s="4" t="str">
        <f t="shared" si="55"/>
        <v>Paquetes</v>
      </c>
      <c r="I1200">
        <f t="shared" si="56"/>
        <v>1000</v>
      </c>
    </row>
    <row r="1201" spans="1:9" x14ac:dyDescent="0.25">
      <c r="A1201" t="str">
        <f t="shared" ca="1" si="54"/>
        <v>INSERT INTO kom_orders_meta (pedido,meta,valor,cantidad,precio,creacion,categoria) VALUES ('89','producto','1','7','23.31','2021-06-27 18:32:08','Comer');</v>
      </c>
      <c r="B1201" s="4">
        <v>89</v>
      </c>
      <c r="C1201" s="4" t="s">
        <v>4</v>
      </c>
      <c r="D1201" s="4">
        <v>1</v>
      </c>
      <c r="E1201" s="4">
        <v>7</v>
      </c>
      <c r="F1201" s="4">
        <v>23.31</v>
      </c>
      <c r="G1201" s="4" cm="1">
        <f t="array" aca="1" ref="G1201" ca="1">INDEX(Pedidos!F:F,'Pedido meta'!B1201+1,1)</f>
        <v>44374.772317076495</v>
      </c>
      <c r="H1201" s="4" t="str">
        <f t="shared" si="55"/>
        <v>Comer</v>
      </c>
      <c r="I1201">
        <f t="shared" si="56"/>
        <v>163.16999999999999</v>
      </c>
    </row>
    <row r="1202" spans="1:9" x14ac:dyDescent="0.25">
      <c r="A1202" t="str">
        <f t="shared" ca="1" si="54"/>
        <v>INSERT INTO kom_orders_meta (pedido,meta,valor,cantidad,precio,creacion,categoria) VALUES ('15','producto','8','12','75','2021-09-06 22:19:23','Beber');</v>
      </c>
      <c r="B1202" s="4">
        <v>15</v>
      </c>
      <c r="C1202" s="4" t="s">
        <v>4</v>
      </c>
      <c r="D1202" s="4">
        <v>8</v>
      </c>
      <c r="E1202" s="4">
        <v>12</v>
      </c>
      <c r="F1202" s="4">
        <v>75</v>
      </c>
      <c r="G1202" s="4" cm="1">
        <f t="array" aca="1" ref="G1202" ca="1">INDEX(Pedidos!F:F,'Pedido meta'!B1202+1,1)</f>
        <v>44445.93013276987</v>
      </c>
      <c r="H1202" s="4" t="str">
        <f t="shared" si="55"/>
        <v>Beber</v>
      </c>
      <c r="I1202">
        <f t="shared" si="56"/>
        <v>900</v>
      </c>
    </row>
    <row r="1203" spans="1:9" x14ac:dyDescent="0.25">
      <c r="A1203" t="str">
        <f t="shared" ca="1" si="54"/>
        <v>INSERT INTO kom_orders_meta (pedido,meta,valor,cantidad,precio,creacion,categoria) VALUES ('86','producto','2','5','200','2021-08-12 03:04:39','Beber');</v>
      </c>
      <c r="B1203" s="4">
        <v>86</v>
      </c>
      <c r="C1203" s="4" t="s">
        <v>4</v>
      </c>
      <c r="D1203" s="4">
        <v>2</v>
      </c>
      <c r="E1203" s="4">
        <v>5</v>
      </c>
      <c r="F1203" s="4">
        <v>200</v>
      </c>
      <c r="G1203" s="4" cm="1">
        <f t="array" aca="1" ref="G1203" ca="1">INDEX(Pedidos!F:F,'Pedido meta'!B1203+1,1)</f>
        <v>44420.12823022846</v>
      </c>
      <c r="H1203" s="4" t="str">
        <f t="shared" si="55"/>
        <v>Beber</v>
      </c>
      <c r="I1203">
        <f t="shared" si="56"/>
        <v>1000</v>
      </c>
    </row>
    <row r="1204" spans="1:9" x14ac:dyDescent="0.25">
      <c r="A1204" t="str">
        <f t="shared" ca="1" si="54"/>
        <v>INSERT INTO kom_orders_meta (pedido,meta,valor,cantidad,precio,creacion,categoria) VALUES ('91','producto','10','5','1000','2021-06-25 00:11:59','Paquetes');</v>
      </c>
      <c r="B1204" s="4">
        <v>91</v>
      </c>
      <c r="C1204" s="4" t="s">
        <v>4</v>
      </c>
      <c r="D1204" s="4">
        <v>10</v>
      </c>
      <c r="E1204" s="4">
        <v>5</v>
      </c>
      <c r="F1204" s="4">
        <v>1000</v>
      </c>
      <c r="G1204" s="4" cm="1">
        <f t="array" aca="1" ref="G1204" ca="1">INDEX(Pedidos!F:F,'Pedido meta'!B1204+1,1)</f>
        <v>44372.008327444426</v>
      </c>
      <c r="H1204" s="4" t="str">
        <f t="shared" si="55"/>
        <v>Paquetes</v>
      </c>
      <c r="I1204">
        <f t="shared" si="56"/>
        <v>5000</v>
      </c>
    </row>
    <row r="1205" spans="1:9" x14ac:dyDescent="0.25">
      <c r="A1205" t="str">
        <f t="shared" ca="1" si="54"/>
        <v>INSERT INTO kom_orders_meta (pedido,meta,valor,cantidad,precio,creacion,categoria) VALUES ('34','producto','2','9','200','2022-01-02 04:19:36','Beber');</v>
      </c>
      <c r="B1205" s="4">
        <v>34</v>
      </c>
      <c r="C1205" s="4" t="s">
        <v>4</v>
      </c>
      <c r="D1205" s="4">
        <v>2</v>
      </c>
      <c r="E1205" s="4">
        <v>9</v>
      </c>
      <c r="F1205" s="4">
        <v>200</v>
      </c>
      <c r="G1205" s="4" cm="1">
        <f t="array" aca="1" ref="G1205" ca="1">INDEX(Pedidos!F:F,'Pedido meta'!B1205+1,1)</f>
        <v>44563.180278569329</v>
      </c>
      <c r="H1205" s="4" t="str">
        <f t="shared" si="55"/>
        <v>Beber</v>
      </c>
      <c r="I1205">
        <f t="shared" si="56"/>
        <v>1800</v>
      </c>
    </row>
    <row r="1206" spans="1:9" x14ac:dyDescent="0.25">
      <c r="A1206" t="str">
        <f t="shared" ca="1" si="54"/>
        <v>INSERT INTO kom_orders_meta (pedido,meta,valor,cantidad,precio,creacion,categoria) VALUES ('74','producto','3','10','55','2021-09-08 09:18:34','Beber');</v>
      </c>
      <c r="B1206" s="4">
        <v>74</v>
      </c>
      <c r="C1206" s="4" t="s">
        <v>4</v>
      </c>
      <c r="D1206" s="4">
        <v>3</v>
      </c>
      <c r="E1206" s="4">
        <v>10</v>
      </c>
      <c r="F1206" s="4">
        <v>55</v>
      </c>
      <c r="G1206" s="4" cm="1">
        <f t="array" aca="1" ref="G1206" ca="1">INDEX(Pedidos!F:F,'Pedido meta'!B1206+1,1)</f>
        <v>44447.387888239107</v>
      </c>
      <c r="H1206" s="4" t="str">
        <f t="shared" si="55"/>
        <v>Beber</v>
      </c>
      <c r="I1206">
        <f t="shared" si="56"/>
        <v>550</v>
      </c>
    </row>
    <row r="1207" spans="1:9" x14ac:dyDescent="0.25">
      <c r="A1207" t="str">
        <f t="shared" ca="1" si="54"/>
        <v>INSERT INTO kom_orders_meta (pedido,meta,valor,cantidad,precio,creacion,categoria) VALUES ('11','producto','7','2','90','2022-01-07 23:48:45','Beber');</v>
      </c>
      <c r="B1207" s="4">
        <v>11</v>
      </c>
      <c r="C1207" s="4" t="s">
        <v>4</v>
      </c>
      <c r="D1207" s="4">
        <v>7</v>
      </c>
      <c r="E1207" s="4">
        <v>2</v>
      </c>
      <c r="F1207" s="4">
        <v>90</v>
      </c>
      <c r="G1207" s="4" cm="1">
        <f t="array" aca="1" ref="G1207" ca="1">INDEX(Pedidos!F:F,'Pedido meta'!B1207+1,1)</f>
        <v>44568.992188529024</v>
      </c>
      <c r="H1207" s="4" t="str">
        <f t="shared" si="55"/>
        <v>Beber</v>
      </c>
      <c r="I1207">
        <f t="shared" si="56"/>
        <v>180</v>
      </c>
    </row>
    <row r="1208" spans="1:9" x14ac:dyDescent="0.25">
      <c r="A1208" t="str">
        <f t="shared" ca="1" si="54"/>
        <v>INSERT INTO kom_orders_meta (pedido,meta,valor,cantidad,precio,creacion,categoria) VALUES ('20','producto','3','10','55','2021-10-08 14:41:09','Beber');</v>
      </c>
      <c r="B1208" s="4">
        <v>20</v>
      </c>
      <c r="C1208" s="4" t="s">
        <v>4</v>
      </c>
      <c r="D1208" s="4">
        <v>3</v>
      </c>
      <c r="E1208" s="4">
        <v>10</v>
      </c>
      <c r="F1208" s="4">
        <v>55</v>
      </c>
      <c r="G1208" s="4" cm="1">
        <f t="array" aca="1" ref="G1208" ca="1">INDEX(Pedidos!F:F,'Pedido meta'!B1208+1,1)</f>
        <v>44477.611915005247</v>
      </c>
      <c r="H1208" s="4" t="str">
        <f t="shared" si="55"/>
        <v>Beber</v>
      </c>
      <c r="I1208">
        <f t="shared" si="56"/>
        <v>550</v>
      </c>
    </row>
    <row r="1209" spans="1:9" x14ac:dyDescent="0.25">
      <c r="A1209" t="str">
        <f t="shared" ca="1" si="54"/>
        <v>INSERT INTO kom_orders_meta (pedido,meta,valor,cantidad,precio,creacion,categoria) VALUES ('2','producto','1','3','23.31','2021-07-25 07:25:51','Comer');</v>
      </c>
      <c r="B1209" s="4">
        <v>2</v>
      </c>
      <c r="C1209" s="4" t="s">
        <v>4</v>
      </c>
      <c r="D1209" s="4">
        <v>1</v>
      </c>
      <c r="E1209" s="4">
        <v>3</v>
      </c>
      <c r="F1209" s="4">
        <v>23.31</v>
      </c>
      <c r="G1209" s="4" cm="1">
        <f t="array" aca="1" ref="G1209" ca="1">INDEX(Pedidos!F:F,'Pedido meta'!B1209+1,1)</f>
        <v>44402.309616822786</v>
      </c>
      <c r="H1209" s="4" t="str">
        <f t="shared" si="55"/>
        <v>Comer</v>
      </c>
      <c r="I1209">
        <f t="shared" si="56"/>
        <v>69.929999999999993</v>
      </c>
    </row>
    <row r="1210" spans="1:9" x14ac:dyDescent="0.25">
      <c r="A1210" t="str">
        <f t="shared" ca="1" si="54"/>
        <v>INSERT INTO kom_orders_meta (pedido,meta,valor,cantidad,precio,creacion,categoria) VALUES ('63','producto','8','11','75','2021-09-28 21:36:36','Beber');</v>
      </c>
      <c r="B1210" s="4">
        <v>63</v>
      </c>
      <c r="C1210" s="4" t="s">
        <v>4</v>
      </c>
      <c r="D1210" s="4">
        <v>8</v>
      </c>
      <c r="E1210" s="4">
        <v>11</v>
      </c>
      <c r="F1210" s="4">
        <v>75</v>
      </c>
      <c r="G1210" s="4" cm="1">
        <f t="array" aca="1" ref="G1210" ca="1">INDEX(Pedidos!F:F,'Pedido meta'!B1210+1,1)</f>
        <v>44467.900418576137</v>
      </c>
      <c r="H1210" s="4" t="str">
        <f t="shared" si="55"/>
        <v>Beber</v>
      </c>
      <c r="I1210">
        <f t="shared" si="56"/>
        <v>825</v>
      </c>
    </row>
    <row r="1211" spans="1:9" x14ac:dyDescent="0.25">
      <c r="A1211" t="str">
        <f t="shared" ca="1" si="54"/>
        <v>INSERT INTO kom_orders_meta (pedido,meta,valor,cantidad,precio,creacion,categoria) VALUES ('77','producto','8','10','75','2021-05-31 05:08:15','Beber');</v>
      </c>
      <c r="B1211" s="4">
        <v>77</v>
      </c>
      <c r="C1211" s="4" t="s">
        <v>4</v>
      </c>
      <c r="D1211" s="4">
        <v>8</v>
      </c>
      <c r="E1211" s="4">
        <v>10</v>
      </c>
      <c r="F1211" s="4">
        <v>75</v>
      </c>
      <c r="G1211" s="4" cm="1">
        <f t="array" aca="1" ref="G1211" ca="1">INDEX(Pedidos!F:F,'Pedido meta'!B1211+1,1)</f>
        <v>44347.21405955909</v>
      </c>
      <c r="H1211" s="4" t="str">
        <f t="shared" si="55"/>
        <v>Beber</v>
      </c>
      <c r="I1211">
        <f t="shared" si="56"/>
        <v>750</v>
      </c>
    </row>
    <row r="1212" spans="1:9" x14ac:dyDescent="0.25">
      <c r="A1212" t="str">
        <f t="shared" ca="1" si="54"/>
        <v>INSERT INTO kom_orders_meta (pedido,meta,valor,cantidad,precio,creacion,categoria) VALUES ('88','producto','7','6','90','2021-05-28 17:04:46','Beber');</v>
      </c>
      <c r="B1212" s="4">
        <v>88</v>
      </c>
      <c r="C1212" s="4" t="s">
        <v>4</v>
      </c>
      <c r="D1212" s="4">
        <v>7</v>
      </c>
      <c r="E1212" s="4">
        <v>6</v>
      </c>
      <c r="F1212" s="4">
        <v>90</v>
      </c>
      <c r="G1212" s="4" cm="1">
        <f t="array" aca="1" ref="G1212" ca="1">INDEX(Pedidos!F:F,'Pedido meta'!B1212+1,1)</f>
        <v>44344.711640092457</v>
      </c>
      <c r="H1212" s="4" t="str">
        <f t="shared" si="55"/>
        <v>Beber</v>
      </c>
      <c r="I1212">
        <f t="shared" si="56"/>
        <v>540</v>
      </c>
    </row>
    <row r="1213" spans="1:9" x14ac:dyDescent="0.25">
      <c r="A1213" t="str">
        <f t="shared" ca="1" si="54"/>
        <v>INSERT INTO kom_orders_meta (pedido,meta,valor,cantidad,precio,creacion,categoria) VALUES ('82','producto','7','10','90','2021-11-11 02:06:36','Beber');</v>
      </c>
      <c r="B1213" s="4">
        <v>82</v>
      </c>
      <c r="C1213" s="4" t="s">
        <v>4</v>
      </c>
      <c r="D1213" s="4">
        <v>7</v>
      </c>
      <c r="E1213" s="4">
        <v>10</v>
      </c>
      <c r="F1213" s="4">
        <v>90</v>
      </c>
      <c r="G1213" s="4" cm="1">
        <f t="array" aca="1" ref="G1213" ca="1">INDEX(Pedidos!F:F,'Pedido meta'!B1213+1,1)</f>
        <v>44511.087915215991</v>
      </c>
      <c r="H1213" s="4" t="str">
        <f t="shared" si="55"/>
        <v>Beber</v>
      </c>
      <c r="I1213">
        <f t="shared" si="56"/>
        <v>900</v>
      </c>
    </row>
    <row r="1214" spans="1:9" x14ac:dyDescent="0.25">
      <c r="A1214" t="str">
        <f t="shared" ca="1" si="54"/>
        <v>INSERT INTO kom_orders_meta (pedido,meta,valor,cantidad,precio,creacion,categoria) VALUES ('48','producto','2','5','200','2021-09-08 14:45:23','Beber');</v>
      </c>
      <c r="B1214" s="4">
        <v>48</v>
      </c>
      <c r="C1214" s="4" t="s">
        <v>4</v>
      </c>
      <c r="D1214" s="4">
        <v>2</v>
      </c>
      <c r="E1214" s="4">
        <v>5</v>
      </c>
      <c r="F1214" s="4">
        <v>200</v>
      </c>
      <c r="G1214" s="4" cm="1">
        <f t="array" aca="1" ref="G1214" ca="1">INDEX(Pedidos!F:F,'Pedido meta'!B1214+1,1)</f>
        <v>44447.614850838647</v>
      </c>
      <c r="H1214" s="4" t="str">
        <f t="shared" si="55"/>
        <v>Beber</v>
      </c>
      <c r="I1214">
        <f t="shared" si="56"/>
        <v>1000</v>
      </c>
    </row>
    <row r="1215" spans="1:9" x14ac:dyDescent="0.25">
      <c r="A1215" t="str">
        <f t="shared" ca="1" si="54"/>
        <v>INSERT INTO kom_orders_meta (pedido,meta,valor,cantidad,precio,creacion,categoria) VALUES ('43','producto','2','11','200','2021-11-30 18:49:03','Beber');</v>
      </c>
      <c r="B1215" s="4">
        <v>43</v>
      </c>
      <c r="C1215" s="4" t="s">
        <v>4</v>
      </c>
      <c r="D1215" s="4">
        <v>2</v>
      </c>
      <c r="E1215" s="4">
        <v>11</v>
      </c>
      <c r="F1215" s="4">
        <v>200</v>
      </c>
      <c r="G1215" s="4" cm="1">
        <f t="array" aca="1" ref="G1215" ca="1">INDEX(Pedidos!F:F,'Pedido meta'!B1215+1,1)</f>
        <v>44530.78406521953</v>
      </c>
      <c r="H1215" s="4" t="str">
        <f t="shared" si="55"/>
        <v>Beber</v>
      </c>
      <c r="I1215">
        <f t="shared" si="56"/>
        <v>2200</v>
      </c>
    </row>
    <row r="1216" spans="1:9" x14ac:dyDescent="0.25">
      <c r="A1216" t="str">
        <f t="shared" ca="1" si="54"/>
        <v>INSERT INTO kom_orders_meta (pedido,meta,valor,cantidad,precio,creacion,categoria) VALUES ('93','producto','7','4','90','2022-01-03 13:07:11','Beber');</v>
      </c>
      <c r="B1216" s="4">
        <v>93</v>
      </c>
      <c r="C1216" s="4" t="s">
        <v>4</v>
      </c>
      <c r="D1216" s="4">
        <v>7</v>
      </c>
      <c r="E1216" s="4">
        <v>4</v>
      </c>
      <c r="F1216" s="4">
        <v>90</v>
      </c>
      <c r="G1216" s="4" cm="1">
        <f t="array" aca="1" ref="G1216" ca="1">INDEX(Pedidos!F:F,'Pedido meta'!B1216+1,1)</f>
        <v>44564.546655330028</v>
      </c>
      <c r="H1216" s="4" t="str">
        <f t="shared" si="55"/>
        <v>Beber</v>
      </c>
      <c r="I1216">
        <f t="shared" si="56"/>
        <v>360</v>
      </c>
    </row>
    <row r="1217" spans="1:9" x14ac:dyDescent="0.25">
      <c r="A1217" t="str">
        <f t="shared" ca="1" si="54"/>
        <v>INSERT INTO kom_orders_meta (pedido,meta,valor,cantidad,precio,creacion,categoria) VALUES ('57','producto','9','12','870','2022-01-10 10:08:55','Beber');</v>
      </c>
      <c r="B1217" s="4">
        <v>57</v>
      </c>
      <c r="C1217" s="4" t="s">
        <v>4</v>
      </c>
      <c r="D1217" s="4">
        <v>9</v>
      </c>
      <c r="E1217" s="4">
        <v>12</v>
      </c>
      <c r="F1217" s="4">
        <v>870</v>
      </c>
      <c r="G1217" s="4" cm="1">
        <f t="array" aca="1" ref="G1217" ca="1">INDEX(Pedidos!F:F,'Pedido meta'!B1217+1,1)</f>
        <v>44571.422856067366</v>
      </c>
      <c r="H1217" s="4" t="str">
        <f t="shared" si="55"/>
        <v>Beber</v>
      </c>
      <c r="I1217">
        <f t="shared" si="56"/>
        <v>10440</v>
      </c>
    </row>
    <row r="1218" spans="1:9" x14ac:dyDescent="0.25">
      <c r="A1218" t="str">
        <f t="shared" ca="1" si="54"/>
        <v>INSERT INTO kom_orders_meta (pedido,meta,valor,cantidad,precio,creacion,categoria) VALUES ('8','producto','10','6','1000','2021-11-03 05:39:02','Paquetes');</v>
      </c>
      <c r="B1218" s="4">
        <v>8</v>
      </c>
      <c r="C1218" s="4" t="s">
        <v>4</v>
      </c>
      <c r="D1218" s="4">
        <v>10</v>
      </c>
      <c r="E1218" s="4">
        <v>6</v>
      </c>
      <c r="F1218" s="4">
        <v>1000</v>
      </c>
      <c r="G1218" s="4" cm="1">
        <f t="array" aca="1" ref="G1218" ca="1">INDEX(Pedidos!F:F,'Pedido meta'!B1218+1,1)</f>
        <v>44503.235445084676</v>
      </c>
      <c r="H1218" s="4" t="str">
        <f t="shared" si="55"/>
        <v>Paquetes</v>
      </c>
      <c r="I1218">
        <f t="shared" si="56"/>
        <v>6000</v>
      </c>
    </row>
    <row r="1219" spans="1:9" x14ac:dyDescent="0.25">
      <c r="A1219" t="str">
        <f t="shared" ref="A1219:A1282" ca="1" si="57">"INSERT INTO "&amp;A$1&amp;" ("&amp;IF(B1219="","",B$1)&amp;IF(C1219="","",","&amp;C$1)&amp;IF(D1219="","",","&amp;D$1)&amp;IF(E1219="","",","&amp;E$1)&amp;IF(F1219="","",","&amp;F$1)&amp;IF(G1219="","",","&amp;G$1)&amp;IF(H1219="","",","&amp;H$1)&amp;") VALUES ("&amp;IF(B1219="","","'"&amp;B1219&amp;"'")&amp;IF(C1219="","",",'"&amp;C1219&amp;"'")&amp;IF(D1219="","",",'"&amp;D1219&amp;"'")&amp;IF(E1219="","",",'"&amp;E1219&amp;"'")&amp;IF(F1219="","",",'"&amp;F1219&amp;"'")&amp;IF(G1219="","",",'"&amp;TEXT(G1219,"aaaa-mm-dd hh:mm:ss")&amp;"'")&amp;IF(H1219="","",",'"&amp;H1219&amp;"'")&amp;");"</f>
        <v>INSERT INTO kom_orders_meta (pedido,meta,valor,cantidad,precio,creacion,categoria) VALUES ('95','producto','10','9','1000','2021-08-15 21:59:06','Paquetes');</v>
      </c>
      <c r="B1219" s="4">
        <v>95</v>
      </c>
      <c r="C1219" s="4" t="s">
        <v>4</v>
      </c>
      <c r="D1219" s="4">
        <v>10</v>
      </c>
      <c r="E1219" s="4">
        <v>9</v>
      </c>
      <c r="F1219" s="4">
        <v>1000</v>
      </c>
      <c r="G1219" s="4" cm="1">
        <f t="array" aca="1" ref="G1219" ca="1">INDEX(Pedidos!F:F,'Pedido meta'!B1219+1,1)</f>
        <v>44423.91604698445</v>
      </c>
      <c r="H1219" s="4" t="str">
        <f t="shared" ref="H1219:H1282" si="58">VLOOKUP(D1219,$K$2:$M$11,3,FALSE)</f>
        <v>Paquetes</v>
      </c>
      <c r="I1219">
        <f t="shared" ref="I1219:I1282" si="59">E1219*F1219</f>
        <v>9000</v>
      </c>
    </row>
    <row r="1220" spans="1:9" x14ac:dyDescent="0.25">
      <c r="A1220" t="str">
        <f t="shared" ca="1" si="57"/>
        <v>INSERT INTO kom_orders_meta (pedido,meta,valor,cantidad,precio,creacion,categoria) VALUES ('68','producto','9','8','870','2021-08-12 06:50:11','Beber');</v>
      </c>
      <c r="B1220" s="4">
        <v>68</v>
      </c>
      <c r="C1220" s="4" t="s">
        <v>4</v>
      </c>
      <c r="D1220" s="4">
        <v>9</v>
      </c>
      <c r="E1220" s="4">
        <v>8</v>
      </c>
      <c r="F1220" s="4">
        <v>870</v>
      </c>
      <c r="G1220" s="4" cm="1">
        <f t="array" aca="1" ref="G1220" ca="1">INDEX(Pedidos!F:F,'Pedido meta'!B1220+1,1)</f>
        <v>44420.284844379748</v>
      </c>
      <c r="H1220" s="4" t="str">
        <f t="shared" si="58"/>
        <v>Beber</v>
      </c>
      <c r="I1220">
        <f t="shared" si="59"/>
        <v>6960</v>
      </c>
    </row>
    <row r="1221" spans="1:9" x14ac:dyDescent="0.25">
      <c r="A1221" t="str">
        <f t="shared" ca="1" si="57"/>
        <v>INSERT INTO kom_orders_meta (pedido,meta,valor,cantidad,precio,creacion,categoria) VALUES ('12','producto','7','10','90','2021-08-02 22:21:31','Beber');</v>
      </c>
      <c r="B1221" s="4">
        <v>12</v>
      </c>
      <c r="C1221" s="4" t="s">
        <v>4</v>
      </c>
      <c r="D1221" s="4">
        <v>7</v>
      </c>
      <c r="E1221" s="4">
        <v>10</v>
      </c>
      <c r="F1221" s="4">
        <v>90</v>
      </c>
      <c r="G1221" s="4" cm="1">
        <f t="array" aca="1" ref="G1221" ca="1">INDEX(Pedidos!F:F,'Pedido meta'!B1221+1,1)</f>
        <v>44410.931609069543</v>
      </c>
      <c r="H1221" s="4" t="str">
        <f t="shared" si="58"/>
        <v>Beber</v>
      </c>
      <c r="I1221">
        <f t="shared" si="59"/>
        <v>900</v>
      </c>
    </row>
    <row r="1222" spans="1:9" x14ac:dyDescent="0.25">
      <c r="A1222" t="str">
        <f t="shared" ca="1" si="57"/>
        <v>INSERT INTO kom_orders_meta (pedido,meta,valor,cantidad,precio,creacion,categoria) VALUES ('44','producto','8','9','75','2022-01-30 22:51:33','Beber');</v>
      </c>
      <c r="B1222" s="4">
        <v>44</v>
      </c>
      <c r="C1222" s="4" t="s">
        <v>4</v>
      </c>
      <c r="D1222" s="4">
        <v>8</v>
      </c>
      <c r="E1222" s="4">
        <v>9</v>
      </c>
      <c r="F1222" s="4">
        <v>75</v>
      </c>
      <c r="G1222" s="4" cm="1">
        <f t="array" aca="1" ref="G1222" ca="1">INDEX(Pedidos!F:F,'Pedido meta'!B1222+1,1)</f>
        <v>44591.952469756463</v>
      </c>
      <c r="H1222" s="4" t="str">
        <f t="shared" si="58"/>
        <v>Beber</v>
      </c>
      <c r="I1222">
        <f t="shared" si="59"/>
        <v>675</v>
      </c>
    </row>
    <row r="1223" spans="1:9" x14ac:dyDescent="0.25">
      <c r="A1223" t="str">
        <f t="shared" ca="1" si="57"/>
        <v>INSERT INTO kom_orders_meta (pedido,meta,valor,cantidad,precio,creacion,categoria) VALUES ('60','producto','9','1','870','2021-09-04 22:42:18','Beber');</v>
      </c>
      <c r="B1223" s="4">
        <v>60</v>
      </c>
      <c r="C1223" s="4" t="s">
        <v>4</v>
      </c>
      <c r="D1223" s="4">
        <v>9</v>
      </c>
      <c r="E1223" s="4">
        <v>1</v>
      </c>
      <c r="F1223" s="4">
        <v>870</v>
      </c>
      <c r="G1223" s="4" cm="1">
        <f t="array" aca="1" ref="G1223" ca="1">INDEX(Pedidos!F:F,'Pedido meta'!B1223+1,1)</f>
        <v>44443.946036956106</v>
      </c>
      <c r="H1223" s="4" t="str">
        <f t="shared" si="58"/>
        <v>Beber</v>
      </c>
      <c r="I1223">
        <f t="shared" si="59"/>
        <v>870</v>
      </c>
    </row>
    <row r="1224" spans="1:9" x14ac:dyDescent="0.25">
      <c r="A1224" t="str">
        <f t="shared" ca="1" si="57"/>
        <v>INSERT INTO kom_orders_meta (pedido,meta,valor,cantidad,precio,creacion,categoria) VALUES ('65','producto','2','9','200','2021-06-22 10:38:10','Beber');</v>
      </c>
      <c r="B1224" s="4">
        <v>65</v>
      </c>
      <c r="C1224" s="4" t="s">
        <v>4</v>
      </c>
      <c r="D1224" s="4">
        <v>2</v>
      </c>
      <c r="E1224" s="4">
        <v>9</v>
      </c>
      <c r="F1224" s="4">
        <v>200</v>
      </c>
      <c r="G1224" s="4" cm="1">
        <f t="array" aca="1" ref="G1224" ca="1">INDEX(Pedidos!F:F,'Pedido meta'!B1224+1,1)</f>
        <v>44369.44317060367</v>
      </c>
      <c r="H1224" s="4" t="str">
        <f t="shared" si="58"/>
        <v>Beber</v>
      </c>
      <c r="I1224">
        <f t="shared" si="59"/>
        <v>1800</v>
      </c>
    </row>
    <row r="1225" spans="1:9" x14ac:dyDescent="0.25">
      <c r="A1225" t="str">
        <f t="shared" ca="1" si="57"/>
        <v>INSERT INTO kom_orders_meta (pedido,meta,valor,cantidad,precio,creacion,categoria) VALUES ('22','producto','2','5','200','2021-11-07 02:44:30','Beber');</v>
      </c>
      <c r="B1225" s="4">
        <v>22</v>
      </c>
      <c r="C1225" s="4" t="s">
        <v>4</v>
      </c>
      <c r="D1225" s="4">
        <v>2</v>
      </c>
      <c r="E1225" s="4">
        <v>5</v>
      </c>
      <c r="F1225" s="4">
        <v>200</v>
      </c>
      <c r="G1225" s="4" cm="1">
        <f t="array" aca="1" ref="G1225" ca="1">INDEX(Pedidos!F:F,'Pedido meta'!B1225+1,1)</f>
        <v>44507.114239352588</v>
      </c>
      <c r="H1225" s="4" t="str">
        <f t="shared" si="58"/>
        <v>Beber</v>
      </c>
      <c r="I1225">
        <f t="shared" si="59"/>
        <v>1000</v>
      </c>
    </row>
    <row r="1226" spans="1:9" x14ac:dyDescent="0.25">
      <c r="A1226" t="str">
        <f t="shared" ca="1" si="57"/>
        <v>INSERT INTO kom_orders_meta (pedido,meta,valor,cantidad,precio,creacion,categoria) VALUES ('1','producto','7','1','90','2021-10-21 09:52:54','Beber');</v>
      </c>
      <c r="B1226" s="4">
        <v>1</v>
      </c>
      <c r="C1226" s="4" t="s">
        <v>4</v>
      </c>
      <c r="D1226" s="4">
        <v>7</v>
      </c>
      <c r="E1226" s="4">
        <v>1</v>
      </c>
      <c r="F1226" s="4">
        <v>90</v>
      </c>
      <c r="G1226" s="4" cm="1">
        <f t="array" aca="1" ref="G1226" ca="1">INDEX(Pedidos!F:F,'Pedido meta'!B1226+1,1)</f>
        <v>44490.411737061491</v>
      </c>
      <c r="H1226" s="4" t="str">
        <f t="shared" si="58"/>
        <v>Beber</v>
      </c>
      <c r="I1226">
        <f t="shared" si="59"/>
        <v>90</v>
      </c>
    </row>
    <row r="1227" spans="1:9" x14ac:dyDescent="0.25">
      <c r="A1227" t="str">
        <f t="shared" ca="1" si="57"/>
        <v>INSERT INTO kom_orders_meta (pedido,meta,valor,cantidad,precio,creacion,categoria) VALUES ('22','producto','6','6','400','2021-11-07 02:44:30','Comer');</v>
      </c>
      <c r="B1227" s="4">
        <v>22</v>
      </c>
      <c r="C1227" s="4" t="s">
        <v>4</v>
      </c>
      <c r="D1227" s="4">
        <v>6</v>
      </c>
      <c r="E1227" s="4">
        <v>6</v>
      </c>
      <c r="F1227" s="4">
        <v>400</v>
      </c>
      <c r="G1227" s="4" cm="1">
        <f t="array" aca="1" ref="G1227" ca="1">INDEX(Pedidos!F:F,'Pedido meta'!B1227+1,1)</f>
        <v>44507.114239352588</v>
      </c>
      <c r="H1227" s="4" t="str">
        <f t="shared" si="58"/>
        <v>Comer</v>
      </c>
      <c r="I1227">
        <f t="shared" si="59"/>
        <v>2400</v>
      </c>
    </row>
    <row r="1228" spans="1:9" x14ac:dyDescent="0.25">
      <c r="A1228" t="str">
        <f t="shared" ca="1" si="57"/>
        <v>INSERT INTO kom_orders_meta (pedido,meta,valor,cantidad,precio,creacion,categoria) VALUES ('80','producto','4','10','123','2022-02-02 23:07:41','Beber');</v>
      </c>
      <c r="B1228" s="4">
        <v>80</v>
      </c>
      <c r="C1228" s="4" t="s">
        <v>4</v>
      </c>
      <c r="D1228" s="4">
        <v>4</v>
      </c>
      <c r="E1228" s="4">
        <v>10</v>
      </c>
      <c r="F1228" s="4">
        <v>123</v>
      </c>
      <c r="G1228" s="4" cm="1">
        <f t="array" aca="1" ref="G1228" ca="1">INDEX(Pedidos!F:F,'Pedido meta'!B1228+1,1)</f>
        <v>44594.96366723768</v>
      </c>
      <c r="H1228" s="4" t="str">
        <f t="shared" si="58"/>
        <v>Beber</v>
      </c>
      <c r="I1228">
        <f t="shared" si="59"/>
        <v>1230</v>
      </c>
    </row>
    <row r="1229" spans="1:9" x14ac:dyDescent="0.25">
      <c r="A1229" t="str">
        <f t="shared" ca="1" si="57"/>
        <v>INSERT INTO kom_orders_meta (pedido,meta,valor,cantidad,precio,creacion,categoria) VALUES ('58','producto','2','2','200','2022-01-24 17:44:24','Beber');</v>
      </c>
      <c r="B1229" s="4">
        <v>58</v>
      </c>
      <c r="C1229" s="4" t="s">
        <v>4</v>
      </c>
      <c r="D1229" s="4">
        <v>2</v>
      </c>
      <c r="E1229" s="4">
        <v>2</v>
      </c>
      <c r="F1229" s="4">
        <v>200</v>
      </c>
      <c r="G1229" s="4" cm="1">
        <f t="array" aca="1" ref="G1229" ca="1">INDEX(Pedidos!F:F,'Pedido meta'!B1229+1,1)</f>
        <v>44585.739167570697</v>
      </c>
      <c r="H1229" s="4" t="str">
        <f t="shared" si="58"/>
        <v>Beber</v>
      </c>
      <c r="I1229">
        <f t="shared" si="59"/>
        <v>400</v>
      </c>
    </row>
    <row r="1230" spans="1:9" x14ac:dyDescent="0.25">
      <c r="A1230" t="str">
        <f t="shared" ca="1" si="57"/>
        <v>INSERT INTO kom_orders_meta (pedido,meta,valor,cantidad,precio,creacion,categoria) VALUES ('57','producto','6','1','400','2022-01-10 10:08:55','Comer');</v>
      </c>
      <c r="B1230" s="4">
        <v>57</v>
      </c>
      <c r="C1230" s="4" t="s">
        <v>4</v>
      </c>
      <c r="D1230" s="4">
        <v>6</v>
      </c>
      <c r="E1230" s="4">
        <v>1</v>
      </c>
      <c r="F1230" s="4">
        <v>400</v>
      </c>
      <c r="G1230" s="4" cm="1">
        <f t="array" aca="1" ref="G1230" ca="1">INDEX(Pedidos!F:F,'Pedido meta'!B1230+1,1)</f>
        <v>44571.422856067366</v>
      </c>
      <c r="H1230" s="4" t="str">
        <f t="shared" si="58"/>
        <v>Comer</v>
      </c>
      <c r="I1230">
        <f t="shared" si="59"/>
        <v>400</v>
      </c>
    </row>
    <row r="1231" spans="1:9" x14ac:dyDescent="0.25">
      <c r="A1231" t="str">
        <f t="shared" ca="1" si="57"/>
        <v>INSERT INTO kom_orders_meta (pedido,meta,valor,cantidad,precio,creacion,categoria) VALUES ('1','producto','3','8','55','2021-10-21 09:52:54','Beber');</v>
      </c>
      <c r="B1231" s="4">
        <v>1</v>
      </c>
      <c r="C1231" s="4" t="s">
        <v>4</v>
      </c>
      <c r="D1231" s="4">
        <v>3</v>
      </c>
      <c r="E1231" s="4">
        <v>8</v>
      </c>
      <c r="F1231" s="4">
        <v>55</v>
      </c>
      <c r="G1231" s="4" cm="1">
        <f t="array" aca="1" ref="G1231" ca="1">INDEX(Pedidos!F:F,'Pedido meta'!B1231+1,1)</f>
        <v>44490.411737061491</v>
      </c>
      <c r="H1231" s="4" t="str">
        <f t="shared" si="58"/>
        <v>Beber</v>
      </c>
      <c r="I1231">
        <f t="shared" si="59"/>
        <v>440</v>
      </c>
    </row>
    <row r="1232" spans="1:9" x14ac:dyDescent="0.25">
      <c r="A1232" t="str">
        <f t="shared" ca="1" si="57"/>
        <v>INSERT INTO kom_orders_meta (pedido,meta,valor,cantidad,precio,creacion,categoria) VALUES ('60','producto','5','5','100','2021-09-04 22:42:18','Paquetes');</v>
      </c>
      <c r="B1232" s="4">
        <v>60</v>
      </c>
      <c r="C1232" s="4" t="s">
        <v>4</v>
      </c>
      <c r="D1232" s="4">
        <v>5</v>
      </c>
      <c r="E1232" s="4">
        <v>5</v>
      </c>
      <c r="F1232" s="4">
        <v>100</v>
      </c>
      <c r="G1232" s="4" cm="1">
        <f t="array" aca="1" ref="G1232" ca="1">INDEX(Pedidos!F:F,'Pedido meta'!B1232+1,1)</f>
        <v>44443.946036956106</v>
      </c>
      <c r="H1232" s="4" t="str">
        <f t="shared" si="58"/>
        <v>Paquetes</v>
      </c>
      <c r="I1232">
        <f t="shared" si="59"/>
        <v>500</v>
      </c>
    </row>
    <row r="1233" spans="1:9" x14ac:dyDescent="0.25">
      <c r="A1233" t="str">
        <f t="shared" ca="1" si="57"/>
        <v>INSERT INTO kom_orders_meta (pedido,meta,valor,cantidad,precio,creacion,categoria) VALUES ('9','producto','2','2','200','2021-11-04 21:54:57','Beber');</v>
      </c>
      <c r="B1233" s="4">
        <v>9</v>
      </c>
      <c r="C1233" s="4" t="s">
        <v>4</v>
      </c>
      <c r="D1233" s="4">
        <v>2</v>
      </c>
      <c r="E1233" s="4">
        <v>2</v>
      </c>
      <c r="F1233" s="4">
        <v>200</v>
      </c>
      <c r="G1233" s="4" cm="1">
        <f t="array" aca="1" ref="G1233" ca="1">INDEX(Pedidos!F:F,'Pedido meta'!B1233+1,1)</f>
        <v>44504.913158914656</v>
      </c>
      <c r="H1233" s="4" t="str">
        <f t="shared" si="58"/>
        <v>Beber</v>
      </c>
      <c r="I1233">
        <f t="shared" si="59"/>
        <v>400</v>
      </c>
    </row>
    <row r="1234" spans="1:9" x14ac:dyDescent="0.25">
      <c r="A1234" t="str">
        <f t="shared" ca="1" si="57"/>
        <v>INSERT INTO kom_orders_meta (pedido,meta,valor,cantidad,precio,creacion,categoria) VALUES ('20','producto','2','6','200','2021-10-08 14:41:09','Beber');</v>
      </c>
      <c r="B1234" s="4">
        <v>20</v>
      </c>
      <c r="C1234" s="4" t="s">
        <v>4</v>
      </c>
      <c r="D1234" s="4">
        <v>2</v>
      </c>
      <c r="E1234" s="4">
        <v>6</v>
      </c>
      <c r="F1234" s="4">
        <v>200</v>
      </c>
      <c r="G1234" s="4" cm="1">
        <f t="array" aca="1" ref="G1234" ca="1">INDEX(Pedidos!F:F,'Pedido meta'!B1234+1,1)</f>
        <v>44477.611915005247</v>
      </c>
      <c r="H1234" s="4" t="str">
        <f t="shared" si="58"/>
        <v>Beber</v>
      </c>
      <c r="I1234">
        <f t="shared" si="59"/>
        <v>1200</v>
      </c>
    </row>
    <row r="1235" spans="1:9" x14ac:dyDescent="0.25">
      <c r="A1235" t="str">
        <f t="shared" ca="1" si="57"/>
        <v>INSERT INTO kom_orders_meta (pedido,meta,valor,cantidad,precio,creacion,categoria) VALUES ('79','producto','9','10','870','2021-10-02 00:26:55','Beber');</v>
      </c>
      <c r="B1235" s="4">
        <v>79</v>
      </c>
      <c r="C1235" s="4" t="s">
        <v>4</v>
      </c>
      <c r="D1235" s="4">
        <v>9</v>
      </c>
      <c r="E1235" s="4">
        <v>10</v>
      </c>
      <c r="F1235" s="4">
        <v>870</v>
      </c>
      <c r="G1235" s="4" cm="1">
        <f t="array" aca="1" ref="G1235" ca="1">INDEX(Pedidos!F:F,'Pedido meta'!B1235+1,1)</f>
        <v>44471.018691010671</v>
      </c>
      <c r="H1235" s="4" t="str">
        <f t="shared" si="58"/>
        <v>Beber</v>
      </c>
      <c r="I1235">
        <f t="shared" si="59"/>
        <v>8700</v>
      </c>
    </row>
    <row r="1236" spans="1:9" x14ac:dyDescent="0.25">
      <c r="A1236" t="str">
        <f t="shared" ca="1" si="57"/>
        <v>INSERT INTO kom_orders_meta (pedido,meta,valor,cantidad,precio,creacion,categoria) VALUES ('16','producto','1','9','23.31','2021-06-01 21:54:03','Comer');</v>
      </c>
      <c r="B1236" s="4">
        <v>16</v>
      </c>
      <c r="C1236" s="4" t="s">
        <v>4</v>
      </c>
      <c r="D1236" s="4">
        <v>1</v>
      </c>
      <c r="E1236" s="4">
        <v>9</v>
      </c>
      <c r="F1236" s="4">
        <v>23.31</v>
      </c>
      <c r="G1236" s="4" cm="1">
        <f t="array" aca="1" ref="G1236" ca="1">INDEX(Pedidos!F:F,'Pedido meta'!B1236+1,1)</f>
        <v>44348.912533947281</v>
      </c>
      <c r="H1236" s="4" t="str">
        <f t="shared" si="58"/>
        <v>Comer</v>
      </c>
      <c r="I1236">
        <f t="shared" si="59"/>
        <v>209.79</v>
      </c>
    </row>
    <row r="1237" spans="1:9" x14ac:dyDescent="0.25">
      <c r="A1237" t="str">
        <f t="shared" ca="1" si="57"/>
        <v>INSERT INTO kom_orders_meta (pedido,meta,valor,cantidad,precio,creacion,categoria) VALUES ('64','producto','4','9','123','2021-11-20 18:24:33','Beber');</v>
      </c>
      <c r="B1237" s="4">
        <v>64</v>
      </c>
      <c r="C1237" s="4" t="s">
        <v>4</v>
      </c>
      <c r="D1237" s="4">
        <v>4</v>
      </c>
      <c r="E1237" s="4">
        <v>9</v>
      </c>
      <c r="F1237" s="4">
        <v>123</v>
      </c>
      <c r="G1237" s="4" cm="1">
        <f t="array" aca="1" ref="G1237" ca="1">INDEX(Pedidos!F:F,'Pedido meta'!B1237+1,1)</f>
        <v>44520.767046184323</v>
      </c>
      <c r="H1237" s="4" t="str">
        <f t="shared" si="58"/>
        <v>Beber</v>
      </c>
      <c r="I1237">
        <f t="shared" si="59"/>
        <v>1107</v>
      </c>
    </row>
    <row r="1238" spans="1:9" x14ac:dyDescent="0.25">
      <c r="A1238" t="str">
        <f t="shared" ca="1" si="57"/>
        <v>INSERT INTO kom_orders_meta (pedido,meta,valor,cantidad,precio,creacion,categoria) VALUES ('84','producto','7','7','90','2021-12-16 04:50:52','Beber');</v>
      </c>
      <c r="B1238" s="4">
        <v>84</v>
      </c>
      <c r="C1238" s="4" t="s">
        <v>4</v>
      </c>
      <c r="D1238" s="4">
        <v>7</v>
      </c>
      <c r="E1238" s="4">
        <v>7</v>
      </c>
      <c r="F1238" s="4">
        <v>90</v>
      </c>
      <c r="G1238" s="4" cm="1">
        <f t="array" aca="1" ref="G1238" ca="1">INDEX(Pedidos!F:F,'Pedido meta'!B1238+1,1)</f>
        <v>44546.201985864114</v>
      </c>
      <c r="H1238" s="4" t="str">
        <f t="shared" si="58"/>
        <v>Beber</v>
      </c>
      <c r="I1238">
        <f t="shared" si="59"/>
        <v>630</v>
      </c>
    </row>
    <row r="1239" spans="1:9" x14ac:dyDescent="0.25">
      <c r="A1239" t="str">
        <f t="shared" ca="1" si="57"/>
        <v>INSERT INTO kom_orders_meta (pedido,meta,valor,cantidad,precio,creacion,categoria) VALUES ('70','producto','1','9','23.31','2021-07-13 04:18:15','Comer');</v>
      </c>
      <c r="B1239" s="4">
        <v>70</v>
      </c>
      <c r="C1239" s="4" t="s">
        <v>4</v>
      </c>
      <c r="D1239" s="4">
        <v>1</v>
      </c>
      <c r="E1239" s="4">
        <v>9</v>
      </c>
      <c r="F1239" s="4">
        <v>23.31</v>
      </c>
      <c r="G1239" s="4" cm="1">
        <f t="array" aca="1" ref="G1239" ca="1">INDEX(Pedidos!F:F,'Pedido meta'!B1239+1,1)</f>
        <v>44390.179344448545</v>
      </c>
      <c r="H1239" s="4" t="str">
        <f t="shared" si="58"/>
        <v>Comer</v>
      </c>
      <c r="I1239">
        <f t="shared" si="59"/>
        <v>209.79</v>
      </c>
    </row>
    <row r="1240" spans="1:9" x14ac:dyDescent="0.25">
      <c r="A1240" t="str">
        <f t="shared" ca="1" si="57"/>
        <v>INSERT INTO kom_orders_meta (pedido,meta,valor,cantidad,precio,creacion,categoria) VALUES ('25','producto','2','7','200','2021-12-07 02:10:19','Beber');</v>
      </c>
      <c r="B1240" s="4">
        <v>25</v>
      </c>
      <c r="C1240" s="4" t="s">
        <v>4</v>
      </c>
      <c r="D1240" s="4">
        <v>2</v>
      </c>
      <c r="E1240" s="4">
        <v>7</v>
      </c>
      <c r="F1240" s="4">
        <v>200</v>
      </c>
      <c r="G1240" s="4" cm="1">
        <f t="array" aca="1" ref="G1240" ca="1">INDEX(Pedidos!F:F,'Pedido meta'!B1240+1,1)</f>
        <v>44537.090500421342</v>
      </c>
      <c r="H1240" s="4" t="str">
        <f t="shared" si="58"/>
        <v>Beber</v>
      </c>
      <c r="I1240">
        <f t="shared" si="59"/>
        <v>1400</v>
      </c>
    </row>
    <row r="1241" spans="1:9" x14ac:dyDescent="0.25">
      <c r="A1241" t="str">
        <f t="shared" ca="1" si="57"/>
        <v>INSERT INTO kom_orders_meta (pedido,meta,valor,cantidad,precio,creacion,categoria) VALUES ('82','producto','6','6','400','2021-11-11 02:06:36','Comer');</v>
      </c>
      <c r="B1241" s="4">
        <v>82</v>
      </c>
      <c r="C1241" s="4" t="s">
        <v>4</v>
      </c>
      <c r="D1241" s="4">
        <v>6</v>
      </c>
      <c r="E1241" s="4">
        <v>6</v>
      </c>
      <c r="F1241" s="4">
        <v>400</v>
      </c>
      <c r="G1241" s="4" cm="1">
        <f t="array" aca="1" ref="G1241" ca="1">INDEX(Pedidos!F:F,'Pedido meta'!B1241+1,1)</f>
        <v>44511.087915215991</v>
      </c>
      <c r="H1241" s="4" t="str">
        <f t="shared" si="58"/>
        <v>Comer</v>
      </c>
      <c r="I1241">
        <f t="shared" si="59"/>
        <v>2400</v>
      </c>
    </row>
    <row r="1242" spans="1:9" x14ac:dyDescent="0.25">
      <c r="A1242" t="str">
        <f t="shared" ca="1" si="57"/>
        <v>INSERT INTO kom_orders_meta (pedido,meta,valor,cantidad,precio,creacion,categoria) VALUES ('28','producto','6','10','400','2021-06-21 04:05:41','Comer');</v>
      </c>
      <c r="B1242" s="4">
        <v>28</v>
      </c>
      <c r="C1242" s="4" t="s">
        <v>4</v>
      </c>
      <c r="D1242" s="4">
        <v>6</v>
      </c>
      <c r="E1242" s="4">
        <v>10</v>
      </c>
      <c r="F1242" s="4">
        <v>400</v>
      </c>
      <c r="G1242" s="4" cm="1">
        <f t="array" aca="1" ref="G1242" ca="1">INDEX(Pedidos!F:F,'Pedido meta'!B1242+1,1)</f>
        <v>44368.170618419041</v>
      </c>
      <c r="H1242" s="4" t="str">
        <f t="shared" si="58"/>
        <v>Comer</v>
      </c>
      <c r="I1242">
        <f t="shared" si="59"/>
        <v>4000</v>
      </c>
    </row>
    <row r="1243" spans="1:9" x14ac:dyDescent="0.25">
      <c r="A1243" t="str">
        <f t="shared" ca="1" si="57"/>
        <v>INSERT INTO kom_orders_meta (pedido,meta,valor,cantidad,precio,creacion,categoria) VALUES ('77','producto','6','4','400','2021-05-31 05:08:15','Comer');</v>
      </c>
      <c r="B1243" s="4">
        <v>77</v>
      </c>
      <c r="C1243" s="4" t="s">
        <v>4</v>
      </c>
      <c r="D1243" s="4">
        <v>6</v>
      </c>
      <c r="E1243" s="4">
        <v>4</v>
      </c>
      <c r="F1243" s="4">
        <v>400</v>
      </c>
      <c r="G1243" s="4" cm="1">
        <f t="array" aca="1" ref="G1243" ca="1">INDEX(Pedidos!F:F,'Pedido meta'!B1243+1,1)</f>
        <v>44347.21405955909</v>
      </c>
      <c r="H1243" s="4" t="str">
        <f t="shared" si="58"/>
        <v>Comer</v>
      </c>
      <c r="I1243">
        <f t="shared" si="59"/>
        <v>1600</v>
      </c>
    </row>
    <row r="1244" spans="1:9" x14ac:dyDescent="0.25">
      <c r="A1244" t="str">
        <f t="shared" ca="1" si="57"/>
        <v>INSERT INTO kom_orders_meta (pedido,meta,valor,cantidad,precio,creacion,categoria) VALUES ('32','producto','5','2','100','2021-11-26 10:33:03','Paquetes');</v>
      </c>
      <c r="B1244" s="4">
        <v>32</v>
      </c>
      <c r="C1244" s="4" t="s">
        <v>4</v>
      </c>
      <c r="D1244" s="4">
        <v>5</v>
      </c>
      <c r="E1244" s="4">
        <v>2</v>
      </c>
      <c r="F1244" s="4">
        <v>100</v>
      </c>
      <c r="G1244" s="4" cm="1">
        <f t="array" aca="1" ref="G1244" ca="1">INDEX(Pedidos!F:F,'Pedido meta'!B1244+1,1)</f>
        <v>44526.439621936886</v>
      </c>
      <c r="H1244" s="4" t="str">
        <f t="shared" si="58"/>
        <v>Paquetes</v>
      </c>
      <c r="I1244">
        <f t="shared" si="59"/>
        <v>200</v>
      </c>
    </row>
    <row r="1245" spans="1:9" x14ac:dyDescent="0.25">
      <c r="A1245" t="str">
        <f t="shared" ca="1" si="57"/>
        <v>INSERT INTO kom_orders_meta (pedido,meta,valor,cantidad,precio,creacion,categoria) VALUES ('84','producto','10','3','1000','2021-12-16 04:50:52','Paquetes');</v>
      </c>
      <c r="B1245" s="4">
        <v>84</v>
      </c>
      <c r="C1245" s="4" t="s">
        <v>4</v>
      </c>
      <c r="D1245" s="4">
        <v>10</v>
      </c>
      <c r="E1245" s="4">
        <v>3</v>
      </c>
      <c r="F1245" s="4">
        <v>1000</v>
      </c>
      <c r="G1245" s="4" cm="1">
        <f t="array" aca="1" ref="G1245" ca="1">INDEX(Pedidos!F:F,'Pedido meta'!B1245+1,1)</f>
        <v>44546.201985864114</v>
      </c>
      <c r="H1245" s="4" t="str">
        <f t="shared" si="58"/>
        <v>Paquetes</v>
      </c>
      <c r="I1245">
        <f t="shared" si="59"/>
        <v>3000</v>
      </c>
    </row>
    <row r="1246" spans="1:9" x14ac:dyDescent="0.25">
      <c r="A1246" t="str">
        <f t="shared" ca="1" si="57"/>
        <v>INSERT INTO kom_orders_meta (pedido,meta,valor,cantidad,precio,creacion,categoria) VALUES ('68','producto','4','9','123','2021-08-12 06:50:11','Beber');</v>
      </c>
      <c r="B1246" s="4">
        <v>68</v>
      </c>
      <c r="C1246" s="4" t="s">
        <v>4</v>
      </c>
      <c r="D1246" s="4">
        <v>4</v>
      </c>
      <c r="E1246" s="4">
        <v>9</v>
      </c>
      <c r="F1246" s="4">
        <v>123</v>
      </c>
      <c r="G1246" s="4" cm="1">
        <f t="array" aca="1" ref="G1246" ca="1">INDEX(Pedidos!F:F,'Pedido meta'!B1246+1,1)</f>
        <v>44420.284844379748</v>
      </c>
      <c r="H1246" s="4" t="str">
        <f t="shared" si="58"/>
        <v>Beber</v>
      </c>
      <c r="I1246">
        <f t="shared" si="59"/>
        <v>1107</v>
      </c>
    </row>
    <row r="1247" spans="1:9" x14ac:dyDescent="0.25">
      <c r="A1247" t="str">
        <f t="shared" ca="1" si="57"/>
        <v>INSERT INTO kom_orders_meta (pedido,meta,valor,cantidad,precio,creacion,categoria) VALUES ('3','producto','8','7','75','2021-07-14 03:35:05','Beber');</v>
      </c>
      <c r="B1247" s="4">
        <v>3</v>
      </c>
      <c r="C1247" s="4" t="s">
        <v>4</v>
      </c>
      <c r="D1247" s="4">
        <v>8</v>
      </c>
      <c r="E1247" s="4">
        <v>7</v>
      </c>
      <c r="F1247" s="4">
        <v>75</v>
      </c>
      <c r="G1247" s="4" cm="1">
        <f t="array" aca="1" ref="G1247" ca="1">INDEX(Pedidos!F:F,'Pedido meta'!B1247+1,1)</f>
        <v>44391.149362297394</v>
      </c>
      <c r="H1247" s="4" t="str">
        <f t="shared" si="58"/>
        <v>Beber</v>
      </c>
      <c r="I1247">
        <f t="shared" si="59"/>
        <v>525</v>
      </c>
    </row>
    <row r="1248" spans="1:9" x14ac:dyDescent="0.25">
      <c r="A1248" t="str">
        <f t="shared" ca="1" si="57"/>
        <v>INSERT INTO kom_orders_meta (pedido,meta,valor,cantidad,precio,creacion,categoria) VALUES ('96','producto','9','9','870','2021-11-27 19:52:53','Beber');</v>
      </c>
      <c r="B1248" s="4">
        <v>96</v>
      </c>
      <c r="C1248" s="4" t="s">
        <v>4</v>
      </c>
      <c r="D1248" s="4">
        <v>9</v>
      </c>
      <c r="E1248" s="4">
        <v>9</v>
      </c>
      <c r="F1248" s="4">
        <v>870</v>
      </c>
      <c r="G1248" s="4" cm="1">
        <f t="array" aca="1" ref="G1248" ca="1">INDEX(Pedidos!F:F,'Pedido meta'!B1248+1,1)</f>
        <v>44527.828393503383</v>
      </c>
      <c r="H1248" s="4" t="str">
        <f t="shared" si="58"/>
        <v>Beber</v>
      </c>
      <c r="I1248">
        <f t="shared" si="59"/>
        <v>7830</v>
      </c>
    </row>
    <row r="1249" spans="1:9" x14ac:dyDescent="0.25">
      <c r="A1249" t="str">
        <f t="shared" ca="1" si="57"/>
        <v>INSERT INTO kom_orders_meta (pedido,meta,valor,cantidad,precio,creacion,categoria) VALUES ('21','producto','1','9','23.31','2022-02-04 14:28:41','Comer');</v>
      </c>
      <c r="B1249" s="4">
        <v>21</v>
      </c>
      <c r="C1249" s="4" t="s">
        <v>4</v>
      </c>
      <c r="D1249" s="4">
        <v>1</v>
      </c>
      <c r="E1249" s="4">
        <v>9</v>
      </c>
      <c r="F1249" s="4">
        <v>23.31</v>
      </c>
      <c r="G1249" s="4" cm="1">
        <f t="array" aca="1" ref="G1249" ca="1">INDEX(Pedidos!F:F,'Pedido meta'!B1249+1,1)</f>
        <v>44596.603254693124</v>
      </c>
      <c r="H1249" s="4" t="str">
        <f t="shared" si="58"/>
        <v>Comer</v>
      </c>
      <c r="I1249">
        <f t="shared" si="59"/>
        <v>209.79</v>
      </c>
    </row>
    <row r="1250" spans="1:9" x14ac:dyDescent="0.25">
      <c r="A1250" t="str">
        <f t="shared" ca="1" si="57"/>
        <v>INSERT INTO kom_orders_meta (pedido,meta,valor,cantidad,precio,creacion,categoria) VALUES ('90','producto','10','11','1000','2021-11-17 14:31:09','Paquetes');</v>
      </c>
      <c r="B1250" s="4">
        <v>90</v>
      </c>
      <c r="C1250" s="4" t="s">
        <v>4</v>
      </c>
      <c r="D1250" s="4">
        <v>10</v>
      </c>
      <c r="E1250" s="4">
        <v>11</v>
      </c>
      <c r="F1250" s="4">
        <v>1000</v>
      </c>
      <c r="G1250" s="4" cm="1">
        <f t="array" aca="1" ref="G1250" ca="1">INDEX(Pedidos!F:F,'Pedido meta'!B1250+1,1)</f>
        <v>44517.604962516132</v>
      </c>
      <c r="H1250" s="4" t="str">
        <f t="shared" si="58"/>
        <v>Paquetes</v>
      </c>
      <c r="I1250">
        <f t="shared" si="59"/>
        <v>11000</v>
      </c>
    </row>
    <row r="1251" spans="1:9" x14ac:dyDescent="0.25">
      <c r="A1251" t="str">
        <f t="shared" ca="1" si="57"/>
        <v>INSERT INTO kom_orders_meta (pedido,meta,valor,cantidad,precio,creacion,categoria) VALUES ('37','producto','9','10','870','2021-12-09 10:02:41','Beber');</v>
      </c>
      <c r="B1251" s="4">
        <v>37</v>
      </c>
      <c r="C1251" s="4" t="s">
        <v>4</v>
      </c>
      <c r="D1251" s="4">
        <v>9</v>
      </c>
      <c r="E1251" s="4">
        <v>10</v>
      </c>
      <c r="F1251" s="4">
        <v>870</v>
      </c>
      <c r="G1251" s="4" cm="1">
        <f t="array" aca="1" ref="G1251" ca="1">INDEX(Pedidos!F:F,'Pedido meta'!B1251+1,1)</f>
        <v>44539.418527575355</v>
      </c>
      <c r="H1251" s="4" t="str">
        <f t="shared" si="58"/>
        <v>Beber</v>
      </c>
      <c r="I1251">
        <f t="shared" si="59"/>
        <v>8700</v>
      </c>
    </row>
    <row r="1252" spans="1:9" x14ac:dyDescent="0.25">
      <c r="A1252" t="str">
        <f t="shared" ca="1" si="57"/>
        <v>INSERT INTO kom_orders_meta (pedido,meta,valor,cantidad,precio,creacion,categoria) VALUES ('58','producto','7','6','90','2022-01-24 17:44:24','Beber');</v>
      </c>
      <c r="B1252" s="4">
        <v>58</v>
      </c>
      <c r="C1252" s="4" t="s">
        <v>4</v>
      </c>
      <c r="D1252" s="4">
        <v>7</v>
      </c>
      <c r="E1252" s="4">
        <v>6</v>
      </c>
      <c r="F1252" s="4">
        <v>90</v>
      </c>
      <c r="G1252" s="4" cm="1">
        <f t="array" aca="1" ref="G1252" ca="1">INDEX(Pedidos!F:F,'Pedido meta'!B1252+1,1)</f>
        <v>44585.739167570697</v>
      </c>
      <c r="H1252" s="4" t="str">
        <f t="shared" si="58"/>
        <v>Beber</v>
      </c>
      <c r="I1252">
        <f t="shared" si="59"/>
        <v>540</v>
      </c>
    </row>
    <row r="1253" spans="1:9" x14ac:dyDescent="0.25">
      <c r="A1253" t="str">
        <f t="shared" ca="1" si="57"/>
        <v>INSERT INTO kom_orders_meta (pedido,meta,valor,cantidad,precio,creacion,categoria) VALUES ('47','producto','9','6','870','2021-08-07 03:46:17','Beber');</v>
      </c>
      <c r="B1253" s="4">
        <v>47</v>
      </c>
      <c r="C1253" s="4" t="s">
        <v>4</v>
      </c>
      <c r="D1253" s="4">
        <v>9</v>
      </c>
      <c r="E1253" s="4">
        <v>6</v>
      </c>
      <c r="F1253" s="4">
        <v>870</v>
      </c>
      <c r="G1253" s="4" cm="1">
        <f t="array" aca="1" ref="G1253" ca="1">INDEX(Pedidos!F:F,'Pedido meta'!B1253+1,1)</f>
        <v>44415.157137788075</v>
      </c>
      <c r="H1253" s="4" t="str">
        <f t="shared" si="58"/>
        <v>Beber</v>
      </c>
      <c r="I1253">
        <f t="shared" si="59"/>
        <v>5220</v>
      </c>
    </row>
    <row r="1254" spans="1:9" x14ac:dyDescent="0.25">
      <c r="A1254" t="str">
        <f t="shared" ca="1" si="57"/>
        <v>INSERT INTO kom_orders_meta (pedido,meta,valor,cantidad,precio,creacion,categoria) VALUES ('9','producto','2','3','200','2021-11-04 21:54:57','Beber');</v>
      </c>
      <c r="B1254" s="4">
        <v>9</v>
      </c>
      <c r="C1254" s="4" t="s">
        <v>4</v>
      </c>
      <c r="D1254" s="4">
        <v>2</v>
      </c>
      <c r="E1254" s="4">
        <v>3</v>
      </c>
      <c r="F1254" s="4">
        <v>200</v>
      </c>
      <c r="G1254" s="4" cm="1">
        <f t="array" aca="1" ref="G1254" ca="1">INDEX(Pedidos!F:F,'Pedido meta'!B1254+1,1)</f>
        <v>44504.913158914656</v>
      </c>
      <c r="H1254" s="4" t="str">
        <f t="shared" si="58"/>
        <v>Beber</v>
      </c>
      <c r="I1254">
        <f t="shared" si="59"/>
        <v>600</v>
      </c>
    </row>
    <row r="1255" spans="1:9" x14ac:dyDescent="0.25">
      <c r="A1255" t="str">
        <f t="shared" ca="1" si="57"/>
        <v>INSERT INTO kom_orders_meta (pedido,meta,valor,cantidad,precio,creacion,categoria) VALUES ('73','producto','1','11','23.31','2021-05-22 10:22:08','Comer');</v>
      </c>
      <c r="B1255" s="4">
        <v>73</v>
      </c>
      <c r="C1255" s="4" t="s">
        <v>4</v>
      </c>
      <c r="D1255" s="4">
        <v>1</v>
      </c>
      <c r="E1255" s="4">
        <v>11</v>
      </c>
      <c r="F1255" s="4">
        <v>23.31</v>
      </c>
      <c r="G1255" s="4" cm="1">
        <f t="array" aca="1" ref="G1255" ca="1">INDEX(Pedidos!F:F,'Pedido meta'!B1255+1,1)</f>
        <v>44338.432042237211</v>
      </c>
      <c r="H1255" s="4" t="str">
        <f t="shared" si="58"/>
        <v>Comer</v>
      </c>
      <c r="I1255">
        <f t="shared" si="59"/>
        <v>256.40999999999997</v>
      </c>
    </row>
    <row r="1256" spans="1:9" x14ac:dyDescent="0.25">
      <c r="A1256" t="str">
        <f t="shared" ca="1" si="57"/>
        <v>INSERT INTO kom_orders_meta (pedido,meta,valor,cantidad,precio,creacion,categoria) VALUES ('25','producto','1','3','23.31','2021-12-07 02:10:19','Comer');</v>
      </c>
      <c r="B1256" s="4">
        <v>25</v>
      </c>
      <c r="C1256" s="4" t="s">
        <v>4</v>
      </c>
      <c r="D1256" s="4">
        <v>1</v>
      </c>
      <c r="E1256" s="4">
        <v>3</v>
      </c>
      <c r="F1256" s="4">
        <v>23.31</v>
      </c>
      <c r="G1256" s="4" cm="1">
        <f t="array" aca="1" ref="G1256" ca="1">INDEX(Pedidos!F:F,'Pedido meta'!B1256+1,1)</f>
        <v>44537.090500421342</v>
      </c>
      <c r="H1256" s="4" t="str">
        <f t="shared" si="58"/>
        <v>Comer</v>
      </c>
      <c r="I1256">
        <f t="shared" si="59"/>
        <v>69.929999999999993</v>
      </c>
    </row>
    <row r="1257" spans="1:9" x14ac:dyDescent="0.25">
      <c r="A1257" t="str">
        <f t="shared" ca="1" si="57"/>
        <v>INSERT INTO kom_orders_meta (pedido,meta,valor,cantidad,precio,creacion,categoria) VALUES ('36','producto','3','8','55','2021-08-04 16:18:56','Beber');</v>
      </c>
      <c r="B1257" s="4">
        <v>36</v>
      </c>
      <c r="C1257" s="4" t="s">
        <v>4</v>
      </c>
      <c r="D1257" s="4">
        <v>3</v>
      </c>
      <c r="E1257" s="4">
        <v>8</v>
      </c>
      <c r="F1257" s="4">
        <v>55</v>
      </c>
      <c r="G1257" s="4" cm="1">
        <f t="array" aca="1" ref="G1257" ca="1">INDEX(Pedidos!F:F,'Pedido meta'!B1257+1,1)</f>
        <v>44412.679809617293</v>
      </c>
      <c r="H1257" s="4" t="str">
        <f t="shared" si="58"/>
        <v>Beber</v>
      </c>
      <c r="I1257">
        <f t="shared" si="59"/>
        <v>440</v>
      </c>
    </row>
    <row r="1258" spans="1:9" x14ac:dyDescent="0.25">
      <c r="A1258" t="str">
        <f t="shared" ca="1" si="57"/>
        <v>INSERT INTO kom_orders_meta (pedido,meta,valor,cantidad,precio,creacion,categoria) VALUES ('31','producto','6','3','400','2021-11-16 20:00:34','Comer');</v>
      </c>
      <c r="B1258" s="4">
        <v>31</v>
      </c>
      <c r="C1258" s="4" t="s">
        <v>4</v>
      </c>
      <c r="D1258" s="4">
        <v>6</v>
      </c>
      <c r="E1258" s="4">
        <v>3</v>
      </c>
      <c r="F1258" s="4">
        <v>400</v>
      </c>
      <c r="G1258" s="4" cm="1">
        <f t="array" aca="1" ref="G1258" ca="1">INDEX(Pedidos!F:F,'Pedido meta'!B1258+1,1)</f>
        <v>44516.833730145896</v>
      </c>
      <c r="H1258" s="4" t="str">
        <f t="shared" si="58"/>
        <v>Comer</v>
      </c>
      <c r="I1258">
        <f t="shared" si="59"/>
        <v>1200</v>
      </c>
    </row>
    <row r="1259" spans="1:9" x14ac:dyDescent="0.25">
      <c r="A1259" t="str">
        <f t="shared" ca="1" si="57"/>
        <v>INSERT INTO kom_orders_meta (pedido,meta,valor,cantidad,precio,creacion,categoria) VALUES ('10','producto','3','1','55','2021-09-21 06:52:33','Beber');</v>
      </c>
      <c r="B1259" s="4">
        <v>10</v>
      </c>
      <c r="C1259" s="4" t="s">
        <v>4</v>
      </c>
      <c r="D1259" s="4">
        <v>3</v>
      </c>
      <c r="E1259" s="4">
        <v>1</v>
      </c>
      <c r="F1259" s="4">
        <v>55</v>
      </c>
      <c r="G1259" s="4" cm="1">
        <f t="array" aca="1" ref="G1259" ca="1">INDEX(Pedidos!F:F,'Pedido meta'!B1259+1,1)</f>
        <v>44460.286491209568</v>
      </c>
      <c r="H1259" s="4" t="str">
        <f t="shared" si="58"/>
        <v>Beber</v>
      </c>
      <c r="I1259">
        <f t="shared" si="59"/>
        <v>55</v>
      </c>
    </row>
    <row r="1260" spans="1:9" x14ac:dyDescent="0.25">
      <c r="A1260" t="str">
        <f t="shared" ca="1" si="57"/>
        <v>INSERT INTO kom_orders_meta (pedido,meta,valor,cantidad,precio,creacion,categoria) VALUES ('67','producto','1','6','23.31','2021-05-26 06:33:19','Comer');</v>
      </c>
      <c r="B1260" s="4">
        <v>67</v>
      </c>
      <c r="C1260" s="4" t="s">
        <v>4</v>
      </c>
      <c r="D1260" s="4">
        <v>1</v>
      </c>
      <c r="E1260" s="4">
        <v>6</v>
      </c>
      <c r="F1260" s="4">
        <v>23.31</v>
      </c>
      <c r="G1260" s="4" cm="1">
        <f t="array" aca="1" ref="G1260" ca="1">INDEX(Pedidos!F:F,'Pedido meta'!B1260+1,1)</f>
        <v>44342.273141660837</v>
      </c>
      <c r="H1260" s="4" t="str">
        <f t="shared" si="58"/>
        <v>Comer</v>
      </c>
      <c r="I1260">
        <f t="shared" si="59"/>
        <v>139.85999999999999</v>
      </c>
    </row>
    <row r="1261" spans="1:9" x14ac:dyDescent="0.25">
      <c r="A1261" t="str">
        <f t="shared" ca="1" si="57"/>
        <v>INSERT INTO kom_orders_meta (pedido,meta,valor,cantidad,precio,creacion,categoria) VALUES ('56','producto','7','3','90','2021-05-19 08:56:25','Beber');</v>
      </c>
      <c r="B1261" s="4">
        <v>56</v>
      </c>
      <c r="C1261" s="4" t="s">
        <v>4</v>
      </c>
      <c r="D1261" s="4">
        <v>7</v>
      </c>
      <c r="E1261" s="4">
        <v>3</v>
      </c>
      <c r="F1261" s="4">
        <v>90</v>
      </c>
      <c r="G1261" s="4" cm="1">
        <f t="array" aca="1" ref="G1261" ca="1">INDEX(Pedidos!F:F,'Pedido meta'!B1261+1,1)</f>
        <v>44335.372514270377</v>
      </c>
      <c r="H1261" s="4" t="str">
        <f t="shared" si="58"/>
        <v>Beber</v>
      </c>
      <c r="I1261">
        <f t="shared" si="59"/>
        <v>270</v>
      </c>
    </row>
    <row r="1262" spans="1:9" x14ac:dyDescent="0.25">
      <c r="A1262" t="str">
        <f t="shared" ca="1" si="57"/>
        <v>INSERT INTO kom_orders_meta (pedido,meta,valor,cantidad,precio,creacion,categoria) VALUES ('44','producto','10','5','1000','2022-01-30 22:51:33','Paquetes');</v>
      </c>
      <c r="B1262" s="4">
        <v>44</v>
      </c>
      <c r="C1262" s="4" t="s">
        <v>4</v>
      </c>
      <c r="D1262" s="4">
        <v>10</v>
      </c>
      <c r="E1262" s="4">
        <v>5</v>
      </c>
      <c r="F1262" s="4">
        <v>1000</v>
      </c>
      <c r="G1262" s="4" cm="1">
        <f t="array" aca="1" ref="G1262" ca="1">INDEX(Pedidos!F:F,'Pedido meta'!B1262+1,1)</f>
        <v>44591.952469756463</v>
      </c>
      <c r="H1262" s="4" t="str">
        <f t="shared" si="58"/>
        <v>Paquetes</v>
      </c>
      <c r="I1262">
        <f t="shared" si="59"/>
        <v>5000</v>
      </c>
    </row>
    <row r="1263" spans="1:9" x14ac:dyDescent="0.25">
      <c r="A1263" t="str">
        <f t="shared" ca="1" si="57"/>
        <v>INSERT INTO kom_orders_meta (pedido,meta,valor,cantidad,precio,creacion,categoria) VALUES ('63','producto','7','7','90','2021-09-28 21:36:36','Beber');</v>
      </c>
      <c r="B1263" s="4">
        <v>63</v>
      </c>
      <c r="C1263" s="4" t="s">
        <v>4</v>
      </c>
      <c r="D1263" s="4">
        <v>7</v>
      </c>
      <c r="E1263" s="4">
        <v>7</v>
      </c>
      <c r="F1263" s="4">
        <v>90</v>
      </c>
      <c r="G1263" s="4" cm="1">
        <f t="array" aca="1" ref="G1263" ca="1">INDEX(Pedidos!F:F,'Pedido meta'!B1263+1,1)</f>
        <v>44467.900418576137</v>
      </c>
      <c r="H1263" s="4" t="str">
        <f t="shared" si="58"/>
        <v>Beber</v>
      </c>
      <c r="I1263">
        <f t="shared" si="59"/>
        <v>630</v>
      </c>
    </row>
    <row r="1264" spans="1:9" x14ac:dyDescent="0.25">
      <c r="A1264" t="str">
        <f t="shared" ca="1" si="57"/>
        <v>INSERT INTO kom_orders_meta (pedido,meta,valor,cantidad,precio,creacion,categoria) VALUES ('84','producto','7','4','90','2021-12-16 04:50:52','Beber');</v>
      </c>
      <c r="B1264" s="4">
        <v>84</v>
      </c>
      <c r="C1264" s="4" t="s">
        <v>4</v>
      </c>
      <c r="D1264" s="4">
        <v>7</v>
      </c>
      <c r="E1264" s="4">
        <v>4</v>
      </c>
      <c r="F1264" s="4">
        <v>90</v>
      </c>
      <c r="G1264" s="4" cm="1">
        <f t="array" aca="1" ref="G1264" ca="1">INDEX(Pedidos!F:F,'Pedido meta'!B1264+1,1)</f>
        <v>44546.201985864114</v>
      </c>
      <c r="H1264" s="4" t="str">
        <f t="shared" si="58"/>
        <v>Beber</v>
      </c>
      <c r="I1264">
        <f t="shared" si="59"/>
        <v>360</v>
      </c>
    </row>
    <row r="1265" spans="1:9" x14ac:dyDescent="0.25">
      <c r="A1265" t="str">
        <f t="shared" ca="1" si="57"/>
        <v>INSERT INTO kom_orders_meta (pedido,meta,valor,cantidad,precio,creacion,categoria) VALUES ('24','producto','9','3','870','2021-06-22 16:23:04','Beber');</v>
      </c>
      <c r="B1265" s="4">
        <v>24</v>
      </c>
      <c r="C1265" s="4" t="s">
        <v>4</v>
      </c>
      <c r="D1265" s="4">
        <v>9</v>
      </c>
      <c r="E1265" s="4">
        <v>3</v>
      </c>
      <c r="F1265" s="4">
        <v>870</v>
      </c>
      <c r="G1265" s="4" cm="1">
        <f t="array" aca="1" ref="G1265" ca="1">INDEX(Pedidos!F:F,'Pedido meta'!B1265+1,1)</f>
        <v>44369.682682529441</v>
      </c>
      <c r="H1265" s="4" t="str">
        <f t="shared" si="58"/>
        <v>Beber</v>
      </c>
      <c r="I1265">
        <f t="shared" si="59"/>
        <v>2610</v>
      </c>
    </row>
    <row r="1266" spans="1:9" x14ac:dyDescent="0.25">
      <c r="A1266" t="str">
        <f t="shared" ca="1" si="57"/>
        <v>INSERT INTO kom_orders_meta (pedido,meta,valor,cantidad,precio,creacion,categoria) VALUES ('99','producto','5','1','100','2021-12-13 10:54:32','Paquetes');</v>
      </c>
      <c r="B1266" s="4">
        <v>99</v>
      </c>
      <c r="C1266" s="4" t="s">
        <v>4</v>
      </c>
      <c r="D1266" s="4">
        <v>5</v>
      </c>
      <c r="E1266" s="4">
        <v>1</v>
      </c>
      <c r="F1266" s="4">
        <v>100</v>
      </c>
      <c r="G1266" s="4" cm="1">
        <f t="array" aca="1" ref="G1266" ca="1">INDEX(Pedidos!F:F,'Pedido meta'!B1266+1,1)</f>
        <v>44543.454541079554</v>
      </c>
      <c r="H1266" s="4" t="str">
        <f t="shared" si="58"/>
        <v>Paquetes</v>
      </c>
      <c r="I1266">
        <f t="shared" si="59"/>
        <v>100</v>
      </c>
    </row>
    <row r="1267" spans="1:9" x14ac:dyDescent="0.25">
      <c r="A1267" t="str">
        <f t="shared" ca="1" si="57"/>
        <v>INSERT INTO kom_orders_meta (pedido,meta,valor,cantidad,precio,creacion,categoria) VALUES ('43','producto','8','5','75','2021-11-30 18:49:03','Beber');</v>
      </c>
      <c r="B1267" s="4">
        <v>43</v>
      </c>
      <c r="C1267" s="4" t="s">
        <v>4</v>
      </c>
      <c r="D1267" s="4">
        <v>8</v>
      </c>
      <c r="E1267" s="4">
        <v>5</v>
      </c>
      <c r="F1267" s="4">
        <v>75</v>
      </c>
      <c r="G1267" s="4" cm="1">
        <f t="array" aca="1" ref="G1267" ca="1">INDEX(Pedidos!F:F,'Pedido meta'!B1267+1,1)</f>
        <v>44530.78406521953</v>
      </c>
      <c r="H1267" s="4" t="str">
        <f t="shared" si="58"/>
        <v>Beber</v>
      </c>
      <c r="I1267">
        <f t="shared" si="59"/>
        <v>375</v>
      </c>
    </row>
    <row r="1268" spans="1:9" x14ac:dyDescent="0.25">
      <c r="A1268" t="str">
        <f t="shared" ca="1" si="57"/>
        <v>INSERT INTO kom_orders_meta (pedido,meta,valor,cantidad,precio,creacion,categoria) VALUES ('4','producto','3','1','55','2022-01-16 15:40:30','Beber');</v>
      </c>
      <c r="B1268" s="4">
        <v>4</v>
      </c>
      <c r="C1268" s="4" t="s">
        <v>4</v>
      </c>
      <c r="D1268" s="4">
        <v>3</v>
      </c>
      <c r="E1268" s="4">
        <v>1</v>
      </c>
      <c r="F1268" s="4">
        <v>55</v>
      </c>
      <c r="G1268" s="4" cm="1">
        <f t="array" aca="1" ref="G1268" ca="1">INDEX(Pedidos!F:F,'Pedido meta'!B1268+1,1)</f>
        <v>44577.65312305322</v>
      </c>
      <c r="H1268" s="4" t="str">
        <f t="shared" si="58"/>
        <v>Beber</v>
      </c>
      <c r="I1268">
        <f t="shared" si="59"/>
        <v>55</v>
      </c>
    </row>
    <row r="1269" spans="1:9" x14ac:dyDescent="0.25">
      <c r="A1269" t="str">
        <f t="shared" ca="1" si="57"/>
        <v>INSERT INTO kom_orders_meta (pedido,meta,valor,cantidad,precio,creacion,categoria) VALUES ('59','producto','8','10','75','2021-10-04 04:23:25','Beber');</v>
      </c>
      <c r="B1269" s="4">
        <v>59</v>
      </c>
      <c r="C1269" s="4" t="s">
        <v>4</v>
      </c>
      <c r="D1269" s="4">
        <v>8</v>
      </c>
      <c r="E1269" s="4">
        <v>10</v>
      </c>
      <c r="F1269" s="4">
        <v>75</v>
      </c>
      <c r="G1269" s="4" cm="1">
        <f t="array" aca="1" ref="G1269" ca="1">INDEX(Pedidos!F:F,'Pedido meta'!B1269+1,1)</f>
        <v>44473.182927331822</v>
      </c>
      <c r="H1269" s="4" t="str">
        <f t="shared" si="58"/>
        <v>Beber</v>
      </c>
      <c r="I1269">
        <f t="shared" si="59"/>
        <v>750</v>
      </c>
    </row>
    <row r="1270" spans="1:9" x14ac:dyDescent="0.25">
      <c r="A1270" t="str">
        <f t="shared" ca="1" si="57"/>
        <v>INSERT INTO kom_orders_meta (pedido,meta,valor,cantidad,precio,creacion,categoria) VALUES ('82','producto','8','8','75','2021-11-11 02:06:36','Beber');</v>
      </c>
      <c r="B1270" s="4">
        <v>82</v>
      </c>
      <c r="C1270" s="4" t="s">
        <v>4</v>
      </c>
      <c r="D1270" s="4">
        <v>8</v>
      </c>
      <c r="E1270" s="4">
        <v>8</v>
      </c>
      <c r="F1270" s="4">
        <v>75</v>
      </c>
      <c r="G1270" s="4" cm="1">
        <f t="array" aca="1" ref="G1270" ca="1">INDEX(Pedidos!F:F,'Pedido meta'!B1270+1,1)</f>
        <v>44511.087915215991</v>
      </c>
      <c r="H1270" s="4" t="str">
        <f t="shared" si="58"/>
        <v>Beber</v>
      </c>
      <c r="I1270">
        <f t="shared" si="59"/>
        <v>600</v>
      </c>
    </row>
    <row r="1271" spans="1:9" x14ac:dyDescent="0.25">
      <c r="A1271" t="str">
        <f t="shared" ca="1" si="57"/>
        <v>INSERT INTO kom_orders_meta (pedido,meta,valor,cantidad,precio,creacion,categoria) VALUES ('28','producto','3','5','55','2021-06-21 04:05:41','Beber');</v>
      </c>
      <c r="B1271" s="4">
        <v>28</v>
      </c>
      <c r="C1271" s="4" t="s">
        <v>4</v>
      </c>
      <c r="D1271" s="4">
        <v>3</v>
      </c>
      <c r="E1271" s="4">
        <v>5</v>
      </c>
      <c r="F1271" s="4">
        <v>55</v>
      </c>
      <c r="G1271" s="4" cm="1">
        <f t="array" aca="1" ref="G1271" ca="1">INDEX(Pedidos!F:F,'Pedido meta'!B1271+1,1)</f>
        <v>44368.170618419041</v>
      </c>
      <c r="H1271" s="4" t="str">
        <f t="shared" si="58"/>
        <v>Beber</v>
      </c>
      <c r="I1271">
        <f t="shared" si="59"/>
        <v>275</v>
      </c>
    </row>
    <row r="1272" spans="1:9" x14ac:dyDescent="0.25">
      <c r="A1272" t="str">
        <f t="shared" ca="1" si="57"/>
        <v>INSERT INTO kom_orders_meta (pedido,meta,valor,cantidad,precio,creacion,categoria) VALUES ('67','producto','3','11','55','2021-05-26 06:33:19','Beber');</v>
      </c>
      <c r="B1272" s="4">
        <v>67</v>
      </c>
      <c r="C1272" s="4" t="s">
        <v>4</v>
      </c>
      <c r="D1272" s="4">
        <v>3</v>
      </c>
      <c r="E1272" s="4">
        <v>11</v>
      </c>
      <c r="F1272" s="4">
        <v>55</v>
      </c>
      <c r="G1272" s="4" cm="1">
        <f t="array" aca="1" ref="G1272" ca="1">INDEX(Pedidos!F:F,'Pedido meta'!B1272+1,1)</f>
        <v>44342.273141660837</v>
      </c>
      <c r="H1272" s="4" t="str">
        <f t="shared" si="58"/>
        <v>Beber</v>
      </c>
      <c r="I1272">
        <f t="shared" si="59"/>
        <v>605</v>
      </c>
    </row>
    <row r="1273" spans="1:9" x14ac:dyDescent="0.25">
      <c r="A1273" t="str">
        <f t="shared" ca="1" si="57"/>
        <v>INSERT INTO kom_orders_meta (pedido,meta,valor,cantidad,precio,creacion,categoria) VALUES ('96','producto','4','12','123','2021-11-27 19:52:53','Beber');</v>
      </c>
      <c r="B1273" s="4">
        <v>96</v>
      </c>
      <c r="C1273" s="4" t="s">
        <v>4</v>
      </c>
      <c r="D1273" s="4">
        <v>4</v>
      </c>
      <c r="E1273" s="4">
        <v>12</v>
      </c>
      <c r="F1273" s="4">
        <v>123</v>
      </c>
      <c r="G1273" s="4" cm="1">
        <f t="array" aca="1" ref="G1273" ca="1">INDEX(Pedidos!F:F,'Pedido meta'!B1273+1,1)</f>
        <v>44527.828393503383</v>
      </c>
      <c r="H1273" s="4" t="str">
        <f t="shared" si="58"/>
        <v>Beber</v>
      </c>
      <c r="I1273">
        <f t="shared" si="59"/>
        <v>1476</v>
      </c>
    </row>
    <row r="1274" spans="1:9" x14ac:dyDescent="0.25">
      <c r="A1274" t="str">
        <f t="shared" ca="1" si="57"/>
        <v>INSERT INTO kom_orders_meta (pedido,meta,valor,cantidad,precio,creacion,categoria) VALUES ('58','producto','6','4','400','2022-01-24 17:44:24','Comer');</v>
      </c>
      <c r="B1274" s="4">
        <v>58</v>
      </c>
      <c r="C1274" s="4" t="s">
        <v>4</v>
      </c>
      <c r="D1274" s="4">
        <v>6</v>
      </c>
      <c r="E1274" s="4">
        <v>4</v>
      </c>
      <c r="F1274" s="4">
        <v>400</v>
      </c>
      <c r="G1274" s="4" cm="1">
        <f t="array" aca="1" ref="G1274" ca="1">INDEX(Pedidos!F:F,'Pedido meta'!B1274+1,1)</f>
        <v>44585.739167570697</v>
      </c>
      <c r="H1274" s="4" t="str">
        <f t="shared" si="58"/>
        <v>Comer</v>
      </c>
      <c r="I1274">
        <f t="shared" si="59"/>
        <v>1600</v>
      </c>
    </row>
    <row r="1275" spans="1:9" x14ac:dyDescent="0.25">
      <c r="A1275" t="str">
        <f t="shared" ca="1" si="57"/>
        <v>INSERT INTO kom_orders_meta (pedido,meta,valor,cantidad,precio,creacion,categoria) VALUES ('11','producto','6','6','400','2022-01-07 23:48:45','Comer');</v>
      </c>
      <c r="B1275" s="4">
        <v>11</v>
      </c>
      <c r="C1275" s="4" t="s">
        <v>4</v>
      </c>
      <c r="D1275" s="4">
        <v>6</v>
      </c>
      <c r="E1275" s="4">
        <v>6</v>
      </c>
      <c r="F1275" s="4">
        <v>400</v>
      </c>
      <c r="G1275" s="4" cm="1">
        <f t="array" aca="1" ref="G1275" ca="1">INDEX(Pedidos!F:F,'Pedido meta'!B1275+1,1)</f>
        <v>44568.992188529024</v>
      </c>
      <c r="H1275" s="4" t="str">
        <f t="shared" si="58"/>
        <v>Comer</v>
      </c>
      <c r="I1275">
        <f t="shared" si="59"/>
        <v>2400</v>
      </c>
    </row>
    <row r="1276" spans="1:9" x14ac:dyDescent="0.25">
      <c r="A1276" t="str">
        <f t="shared" ca="1" si="57"/>
        <v>INSERT INTO kom_orders_meta (pedido,meta,valor,cantidad,precio,creacion,categoria) VALUES ('75','producto','3','8','55','2021-06-27 20:42:59','Beber');</v>
      </c>
      <c r="B1276" s="4">
        <v>75</v>
      </c>
      <c r="C1276" s="4" t="s">
        <v>4</v>
      </c>
      <c r="D1276" s="4">
        <v>3</v>
      </c>
      <c r="E1276" s="4">
        <v>8</v>
      </c>
      <c r="F1276" s="4">
        <v>55</v>
      </c>
      <c r="G1276" s="4" cm="1">
        <f t="array" aca="1" ref="G1276" ca="1">INDEX(Pedidos!F:F,'Pedido meta'!B1276+1,1)</f>
        <v>44374.863179698405</v>
      </c>
      <c r="H1276" s="4" t="str">
        <f t="shared" si="58"/>
        <v>Beber</v>
      </c>
      <c r="I1276">
        <f t="shared" si="59"/>
        <v>440</v>
      </c>
    </row>
    <row r="1277" spans="1:9" x14ac:dyDescent="0.25">
      <c r="A1277" t="str">
        <f t="shared" ca="1" si="57"/>
        <v>INSERT INTO kom_orders_meta (pedido,meta,valor,cantidad,precio,creacion,categoria) VALUES ('95','producto','1','2','23.31','2021-08-15 21:59:06','Comer');</v>
      </c>
      <c r="B1277" s="4">
        <v>95</v>
      </c>
      <c r="C1277" s="4" t="s">
        <v>4</v>
      </c>
      <c r="D1277" s="4">
        <v>1</v>
      </c>
      <c r="E1277" s="4">
        <v>2</v>
      </c>
      <c r="F1277" s="4">
        <v>23.31</v>
      </c>
      <c r="G1277" s="4" cm="1">
        <f t="array" aca="1" ref="G1277" ca="1">INDEX(Pedidos!F:F,'Pedido meta'!B1277+1,1)</f>
        <v>44423.91604698445</v>
      </c>
      <c r="H1277" s="4" t="str">
        <f t="shared" si="58"/>
        <v>Comer</v>
      </c>
      <c r="I1277">
        <f t="shared" si="59"/>
        <v>46.62</v>
      </c>
    </row>
    <row r="1278" spans="1:9" x14ac:dyDescent="0.25">
      <c r="A1278" t="str">
        <f t="shared" ca="1" si="57"/>
        <v>INSERT INTO kom_orders_meta (pedido,meta,valor,cantidad,precio,creacion,categoria) VALUES ('45','producto','4','7','123','2021-05-23 10:02:51','Beber');</v>
      </c>
      <c r="B1278" s="4">
        <v>45</v>
      </c>
      <c r="C1278" s="4" t="s">
        <v>4</v>
      </c>
      <c r="D1278" s="4">
        <v>4</v>
      </c>
      <c r="E1278" s="4">
        <v>7</v>
      </c>
      <c r="F1278" s="4">
        <v>123</v>
      </c>
      <c r="G1278" s="4" cm="1">
        <f t="array" aca="1" ref="G1278" ca="1">INDEX(Pedidos!F:F,'Pedido meta'!B1278+1,1)</f>
        <v>44339.418645137579</v>
      </c>
      <c r="H1278" s="4" t="str">
        <f t="shared" si="58"/>
        <v>Beber</v>
      </c>
      <c r="I1278">
        <f t="shared" si="59"/>
        <v>861</v>
      </c>
    </row>
    <row r="1279" spans="1:9" x14ac:dyDescent="0.25">
      <c r="A1279" t="str">
        <f t="shared" ca="1" si="57"/>
        <v>INSERT INTO kom_orders_meta (pedido,meta,valor,cantidad,precio,creacion,categoria) VALUES ('29','producto','2','1','200','2021-06-19 04:08:29','Beber');</v>
      </c>
      <c r="B1279" s="4">
        <v>29</v>
      </c>
      <c r="C1279" s="4" t="s">
        <v>4</v>
      </c>
      <c r="D1279" s="4">
        <v>2</v>
      </c>
      <c r="E1279" s="4">
        <v>1</v>
      </c>
      <c r="F1279" s="4">
        <v>200</v>
      </c>
      <c r="G1279" s="4" cm="1">
        <f t="array" aca="1" ref="G1279" ca="1">INDEX(Pedidos!F:F,'Pedido meta'!B1279+1,1)</f>
        <v>44366.172555876656</v>
      </c>
      <c r="H1279" s="4" t="str">
        <f t="shared" si="58"/>
        <v>Beber</v>
      </c>
      <c r="I1279">
        <f t="shared" si="59"/>
        <v>200</v>
      </c>
    </row>
    <row r="1280" spans="1:9" x14ac:dyDescent="0.25">
      <c r="A1280" t="str">
        <f t="shared" ca="1" si="57"/>
        <v>INSERT INTO kom_orders_meta (pedido,meta,valor,cantidad,precio,creacion,categoria) VALUES ('90','producto','9','5','870','2021-11-17 14:31:09','Beber');</v>
      </c>
      <c r="B1280" s="4">
        <v>90</v>
      </c>
      <c r="C1280" s="4" t="s">
        <v>4</v>
      </c>
      <c r="D1280" s="4">
        <v>9</v>
      </c>
      <c r="E1280" s="4">
        <v>5</v>
      </c>
      <c r="F1280" s="4">
        <v>870</v>
      </c>
      <c r="G1280" s="4" cm="1">
        <f t="array" aca="1" ref="G1280" ca="1">INDEX(Pedidos!F:F,'Pedido meta'!B1280+1,1)</f>
        <v>44517.604962516132</v>
      </c>
      <c r="H1280" s="4" t="str">
        <f t="shared" si="58"/>
        <v>Beber</v>
      </c>
      <c r="I1280">
        <f t="shared" si="59"/>
        <v>4350</v>
      </c>
    </row>
    <row r="1281" spans="1:9" x14ac:dyDescent="0.25">
      <c r="A1281" t="str">
        <f t="shared" ca="1" si="57"/>
        <v>INSERT INTO kom_orders_meta (pedido,meta,valor,cantidad,precio,creacion,categoria) VALUES ('4','producto','8','5','75','2022-01-16 15:40:30','Beber');</v>
      </c>
      <c r="B1281" s="4">
        <v>4</v>
      </c>
      <c r="C1281" s="4" t="s">
        <v>4</v>
      </c>
      <c r="D1281" s="4">
        <v>8</v>
      </c>
      <c r="E1281" s="4">
        <v>5</v>
      </c>
      <c r="F1281" s="4">
        <v>75</v>
      </c>
      <c r="G1281" s="4" cm="1">
        <f t="array" aca="1" ref="G1281" ca="1">INDEX(Pedidos!F:F,'Pedido meta'!B1281+1,1)</f>
        <v>44577.65312305322</v>
      </c>
      <c r="H1281" s="4" t="str">
        <f t="shared" si="58"/>
        <v>Beber</v>
      </c>
      <c r="I1281">
        <f t="shared" si="59"/>
        <v>375</v>
      </c>
    </row>
    <row r="1282" spans="1:9" x14ac:dyDescent="0.25">
      <c r="A1282" t="str">
        <f t="shared" ca="1" si="57"/>
        <v>INSERT INTO kom_orders_meta (pedido,meta,valor,cantidad,precio,creacion,categoria) VALUES ('89','producto','4','5','123','2021-06-27 18:32:08','Beber');</v>
      </c>
      <c r="B1282" s="4">
        <v>89</v>
      </c>
      <c r="C1282" s="4" t="s">
        <v>4</v>
      </c>
      <c r="D1282" s="4">
        <v>4</v>
      </c>
      <c r="E1282" s="4">
        <v>5</v>
      </c>
      <c r="F1282" s="4">
        <v>123</v>
      </c>
      <c r="G1282" s="4" cm="1">
        <f t="array" aca="1" ref="G1282" ca="1">INDEX(Pedidos!F:F,'Pedido meta'!B1282+1,1)</f>
        <v>44374.772317076495</v>
      </c>
      <c r="H1282" s="4" t="str">
        <f t="shared" si="58"/>
        <v>Beber</v>
      </c>
      <c r="I1282">
        <f t="shared" si="59"/>
        <v>615</v>
      </c>
    </row>
    <row r="1283" spans="1:9" x14ac:dyDescent="0.25">
      <c r="A1283" t="str">
        <f t="shared" ref="A1283:A1346" ca="1" si="60">"INSERT INTO "&amp;A$1&amp;" ("&amp;IF(B1283="","",B$1)&amp;IF(C1283="","",","&amp;C$1)&amp;IF(D1283="","",","&amp;D$1)&amp;IF(E1283="","",","&amp;E$1)&amp;IF(F1283="","",","&amp;F$1)&amp;IF(G1283="","",","&amp;G$1)&amp;IF(H1283="","",","&amp;H$1)&amp;") VALUES ("&amp;IF(B1283="","","'"&amp;B1283&amp;"'")&amp;IF(C1283="","",",'"&amp;C1283&amp;"'")&amp;IF(D1283="","",",'"&amp;D1283&amp;"'")&amp;IF(E1283="","",",'"&amp;E1283&amp;"'")&amp;IF(F1283="","",",'"&amp;F1283&amp;"'")&amp;IF(G1283="","",",'"&amp;TEXT(G1283,"aaaa-mm-dd hh:mm:ss")&amp;"'")&amp;IF(H1283="","",",'"&amp;H1283&amp;"'")&amp;");"</f>
        <v>INSERT INTO kom_orders_meta (pedido,meta,valor,cantidad,precio,creacion,categoria) VALUES ('43','producto','9','5','870','2021-11-30 18:49:03','Beber');</v>
      </c>
      <c r="B1283" s="4">
        <v>43</v>
      </c>
      <c r="C1283" s="4" t="s">
        <v>4</v>
      </c>
      <c r="D1283" s="4">
        <v>9</v>
      </c>
      <c r="E1283" s="4">
        <v>5</v>
      </c>
      <c r="F1283" s="4">
        <v>870</v>
      </c>
      <c r="G1283" s="4" cm="1">
        <f t="array" aca="1" ref="G1283" ca="1">INDEX(Pedidos!F:F,'Pedido meta'!B1283+1,1)</f>
        <v>44530.78406521953</v>
      </c>
      <c r="H1283" s="4" t="str">
        <f t="shared" ref="H1283:H1346" si="61">VLOOKUP(D1283,$K$2:$M$11,3,FALSE)</f>
        <v>Beber</v>
      </c>
      <c r="I1283">
        <f t="shared" ref="I1283:I1346" si="62">E1283*F1283</f>
        <v>4350</v>
      </c>
    </row>
    <row r="1284" spans="1:9" x14ac:dyDescent="0.25">
      <c r="A1284" t="str">
        <f t="shared" ca="1" si="60"/>
        <v>INSERT INTO kom_orders_meta (pedido,meta,valor,cantidad,precio,creacion,categoria) VALUES ('99','producto','2','1','200','2021-12-13 10:54:32','Beber');</v>
      </c>
      <c r="B1284" s="4">
        <v>99</v>
      </c>
      <c r="C1284" s="4" t="s">
        <v>4</v>
      </c>
      <c r="D1284" s="4">
        <v>2</v>
      </c>
      <c r="E1284" s="4">
        <v>1</v>
      </c>
      <c r="F1284" s="4">
        <v>200</v>
      </c>
      <c r="G1284" s="4" cm="1">
        <f t="array" aca="1" ref="G1284" ca="1">INDEX(Pedidos!F:F,'Pedido meta'!B1284+1,1)</f>
        <v>44543.454541079554</v>
      </c>
      <c r="H1284" s="4" t="str">
        <f t="shared" si="61"/>
        <v>Beber</v>
      </c>
      <c r="I1284">
        <f t="shared" si="62"/>
        <v>200</v>
      </c>
    </row>
    <row r="1285" spans="1:9" x14ac:dyDescent="0.25">
      <c r="A1285" t="str">
        <f t="shared" ca="1" si="60"/>
        <v>INSERT INTO kom_orders_meta (pedido,meta,valor,cantidad,precio,creacion,categoria) VALUES ('52','producto','8','11','75','2021-10-27 07:51:53','Beber');</v>
      </c>
      <c r="B1285" s="4">
        <v>52</v>
      </c>
      <c r="C1285" s="4" t="s">
        <v>4</v>
      </c>
      <c r="D1285" s="4">
        <v>8</v>
      </c>
      <c r="E1285" s="4">
        <v>11</v>
      </c>
      <c r="F1285" s="4">
        <v>75</v>
      </c>
      <c r="G1285" s="4" cm="1">
        <f t="array" aca="1" ref="G1285" ca="1">INDEX(Pedidos!F:F,'Pedido meta'!B1285+1,1)</f>
        <v>44496.327696413566</v>
      </c>
      <c r="H1285" s="4" t="str">
        <f t="shared" si="61"/>
        <v>Beber</v>
      </c>
      <c r="I1285">
        <f t="shared" si="62"/>
        <v>825</v>
      </c>
    </row>
    <row r="1286" spans="1:9" x14ac:dyDescent="0.25">
      <c r="A1286" t="str">
        <f t="shared" ca="1" si="60"/>
        <v>INSERT INTO kom_orders_meta (pedido,meta,valor,cantidad,precio,creacion,categoria) VALUES ('15','producto','8','7','75','2021-09-06 22:19:23','Beber');</v>
      </c>
      <c r="B1286" s="4">
        <v>15</v>
      </c>
      <c r="C1286" s="4" t="s">
        <v>4</v>
      </c>
      <c r="D1286" s="4">
        <v>8</v>
      </c>
      <c r="E1286" s="4">
        <v>7</v>
      </c>
      <c r="F1286" s="4">
        <v>75</v>
      </c>
      <c r="G1286" s="4" cm="1">
        <f t="array" aca="1" ref="G1286" ca="1">INDEX(Pedidos!F:F,'Pedido meta'!B1286+1,1)</f>
        <v>44445.93013276987</v>
      </c>
      <c r="H1286" s="4" t="str">
        <f t="shared" si="61"/>
        <v>Beber</v>
      </c>
      <c r="I1286">
        <f t="shared" si="62"/>
        <v>525</v>
      </c>
    </row>
    <row r="1287" spans="1:9" x14ac:dyDescent="0.25">
      <c r="A1287" t="str">
        <f t="shared" ca="1" si="60"/>
        <v>INSERT INTO kom_orders_meta (pedido,meta,valor,cantidad,precio,creacion,categoria) VALUES ('55','producto','7','4','90','2021-12-07 16:40:07','Beber');</v>
      </c>
      <c r="B1287" s="4">
        <v>55</v>
      </c>
      <c r="C1287" s="4" t="s">
        <v>4</v>
      </c>
      <c r="D1287" s="4">
        <v>7</v>
      </c>
      <c r="E1287" s="4">
        <v>4</v>
      </c>
      <c r="F1287" s="4">
        <v>90</v>
      </c>
      <c r="G1287" s="4" cm="1">
        <f t="array" aca="1" ref="G1287" ca="1">INDEX(Pedidos!F:F,'Pedido meta'!B1287+1,1)</f>
        <v>44537.694522809172</v>
      </c>
      <c r="H1287" s="4" t="str">
        <f t="shared" si="61"/>
        <v>Beber</v>
      </c>
      <c r="I1287">
        <f t="shared" si="62"/>
        <v>360</v>
      </c>
    </row>
    <row r="1288" spans="1:9" x14ac:dyDescent="0.25">
      <c r="A1288" t="str">
        <f t="shared" ca="1" si="60"/>
        <v>INSERT INTO kom_orders_meta (pedido,meta,valor,cantidad,precio,creacion,categoria) VALUES ('43','producto','7','6','90','2021-11-30 18:49:03','Beber');</v>
      </c>
      <c r="B1288" s="4">
        <v>43</v>
      </c>
      <c r="C1288" s="4" t="s">
        <v>4</v>
      </c>
      <c r="D1288" s="4">
        <v>7</v>
      </c>
      <c r="E1288" s="4">
        <v>6</v>
      </c>
      <c r="F1288" s="4">
        <v>90</v>
      </c>
      <c r="G1288" s="4" cm="1">
        <f t="array" aca="1" ref="G1288" ca="1">INDEX(Pedidos!F:F,'Pedido meta'!B1288+1,1)</f>
        <v>44530.78406521953</v>
      </c>
      <c r="H1288" s="4" t="str">
        <f t="shared" si="61"/>
        <v>Beber</v>
      </c>
      <c r="I1288">
        <f t="shared" si="62"/>
        <v>540</v>
      </c>
    </row>
    <row r="1289" spans="1:9" x14ac:dyDescent="0.25">
      <c r="A1289" t="str">
        <f t="shared" ca="1" si="60"/>
        <v>INSERT INTO kom_orders_meta (pedido,meta,valor,cantidad,precio,creacion,categoria) VALUES ('49','producto','10','4','1000','2022-01-27 05:12:25','Paquetes');</v>
      </c>
      <c r="B1289" s="4">
        <v>49</v>
      </c>
      <c r="C1289" s="4" t="s">
        <v>4</v>
      </c>
      <c r="D1289" s="4">
        <v>10</v>
      </c>
      <c r="E1289" s="4">
        <v>4</v>
      </c>
      <c r="F1289" s="4">
        <v>1000</v>
      </c>
      <c r="G1289" s="4" cm="1">
        <f t="array" aca="1" ref="G1289" ca="1">INDEX(Pedidos!F:F,'Pedido meta'!B1289+1,1)</f>
        <v>44588.216955701653</v>
      </c>
      <c r="H1289" s="4" t="str">
        <f t="shared" si="61"/>
        <v>Paquetes</v>
      </c>
      <c r="I1289">
        <f t="shared" si="62"/>
        <v>4000</v>
      </c>
    </row>
    <row r="1290" spans="1:9" x14ac:dyDescent="0.25">
      <c r="A1290" t="str">
        <f t="shared" ca="1" si="60"/>
        <v>INSERT INTO kom_orders_meta (pedido,meta,valor,cantidad,precio,creacion,categoria) VALUES ('11','producto','8','12','75','2022-01-07 23:48:45','Beber');</v>
      </c>
      <c r="B1290" s="4">
        <v>11</v>
      </c>
      <c r="C1290" s="4" t="s">
        <v>4</v>
      </c>
      <c r="D1290" s="4">
        <v>8</v>
      </c>
      <c r="E1290" s="4">
        <v>12</v>
      </c>
      <c r="F1290" s="4">
        <v>75</v>
      </c>
      <c r="G1290" s="4" cm="1">
        <f t="array" aca="1" ref="G1290" ca="1">INDEX(Pedidos!F:F,'Pedido meta'!B1290+1,1)</f>
        <v>44568.992188529024</v>
      </c>
      <c r="H1290" s="4" t="str">
        <f t="shared" si="61"/>
        <v>Beber</v>
      </c>
      <c r="I1290">
        <f t="shared" si="62"/>
        <v>900</v>
      </c>
    </row>
    <row r="1291" spans="1:9" x14ac:dyDescent="0.25">
      <c r="A1291" t="str">
        <f t="shared" ca="1" si="60"/>
        <v>INSERT INTO kom_orders_meta (pedido,meta,valor,cantidad,precio,creacion,categoria) VALUES ('6','producto','9','5','870','2021-06-24 22:34:46','Beber');</v>
      </c>
      <c r="B1291" s="4">
        <v>6</v>
      </c>
      <c r="C1291" s="4" t="s">
        <v>4</v>
      </c>
      <c r="D1291" s="4">
        <v>9</v>
      </c>
      <c r="E1291" s="4">
        <v>5</v>
      </c>
      <c r="F1291" s="4">
        <v>870</v>
      </c>
      <c r="G1291" s="4" cm="1">
        <f t="array" aca="1" ref="G1291" ca="1">INDEX(Pedidos!F:F,'Pedido meta'!B1291+1,1)</f>
        <v>44371.940806344981</v>
      </c>
      <c r="H1291" s="4" t="str">
        <f t="shared" si="61"/>
        <v>Beber</v>
      </c>
      <c r="I1291">
        <f t="shared" si="62"/>
        <v>4350</v>
      </c>
    </row>
    <row r="1292" spans="1:9" x14ac:dyDescent="0.25">
      <c r="A1292" t="str">
        <f t="shared" ca="1" si="60"/>
        <v>INSERT INTO kom_orders_meta (pedido,meta,valor,cantidad,precio,creacion,categoria) VALUES ('1','producto','10','12','1000','2021-10-21 09:52:54','Paquetes');</v>
      </c>
      <c r="B1292" s="4">
        <v>1</v>
      </c>
      <c r="C1292" s="4" t="s">
        <v>4</v>
      </c>
      <c r="D1292" s="4">
        <v>10</v>
      </c>
      <c r="E1292" s="4">
        <v>12</v>
      </c>
      <c r="F1292" s="4">
        <v>1000</v>
      </c>
      <c r="G1292" s="4" cm="1">
        <f t="array" aca="1" ref="G1292" ca="1">INDEX(Pedidos!F:F,'Pedido meta'!B1292+1,1)</f>
        <v>44490.411737061491</v>
      </c>
      <c r="H1292" s="4" t="str">
        <f t="shared" si="61"/>
        <v>Paquetes</v>
      </c>
      <c r="I1292">
        <f t="shared" si="62"/>
        <v>12000</v>
      </c>
    </row>
    <row r="1293" spans="1:9" x14ac:dyDescent="0.25">
      <c r="A1293" t="str">
        <f t="shared" ca="1" si="60"/>
        <v>INSERT INTO kom_orders_meta (pedido,meta,valor,cantidad,precio,creacion,categoria) VALUES ('78','producto','5','7','100','2021-12-21 04:03:55','Paquetes');</v>
      </c>
      <c r="B1293" s="4">
        <v>78</v>
      </c>
      <c r="C1293" s="4" t="s">
        <v>4</v>
      </c>
      <c r="D1293" s="4">
        <v>5</v>
      </c>
      <c r="E1293" s="4">
        <v>7</v>
      </c>
      <c r="F1293" s="4">
        <v>100</v>
      </c>
      <c r="G1293" s="4" cm="1">
        <f t="array" aca="1" ref="G1293" ca="1">INDEX(Pedidos!F:F,'Pedido meta'!B1293+1,1)</f>
        <v>44551.169385509136</v>
      </c>
      <c r="H1293" s="4" t="str">
        <f t="shared" si="61"/>
        <v>Paquetes</v>
      </c>
      <c r="I1293">
        <f t="shared" si="62"/>
        <v>700</v>
      </c>
    </row>
    <row r="1294" spans="1:9" x14ac:dyDescent="0.25">
      <c r="A1294" t="str">
        <f t="shared" ca="1" si="60"/>
        <v>INSERT INTO kom_orders_meta (pedido,meta,valor,cantidad,precio,creacion,categoria) VALUES ('82','producto','2','2','200','2021-11-11 02:06:36','Beber');</v>
      </c>
      <c r="B1294" s="4">
        <v>82</v>
      </c>
      <c r="C1294" s="4" t="s">
        <v>4</v>
      </c>
      <c r="D1294" s="4">
        <v>2</v>
      </c>
      <c r="E1294" s="4">
        <v>2</v>
      </c>
      <c r="F1294" s="4">
        <v>200</v>
      </c>
      <c r="G1294" s="4" cm="1">
        <f t="array" aca="1" ref="G1294" ca="1">INDEX(Pedidos!F:F,'Pedido meta'!B1294+1,1)</f>
        <v>44511.087915215991</v>
      </c>
      <c r="H1294" s="4" t="str">
        <f t="shared" si="61"/>
        <v>Beber</v>
      </c>
      <c r="I1294">
        <f t="shared" si="62"/>
        <v>400</v>
      </c>
    </row>
    <row r="1295" spans="1:9" x14ac:dyDescent="0.25">
      <c r="A1295" t="str">
        <f t="shared" ca="1" si="60"/>
        <v>INSERT INTO kom_orders_meta (pedido,meta,valor,cantidad,precio,creacion,categoria) VALUES ('17','producto','3','3','55','2021-07-14 14:31:02','Beber');</v>
      </c>
      <c r="B1295" s="4">
        <v>17</v>
      </c>
      <c r="C1295" s="4" t="s">
        <v>4</v>
      </c>
      <c r="D1295" s="4">
        <v>3</v>
      </c>
      <c r="E1295" s="4">
        <v>3</v>
      </c>
      <c r="F1295" s="4">
        <v>55</v>
      </c>
      <c r="G1295" s="4" cm="1">
        <f t="array" aca="1" ref="G1295" ca="1">INDEX(Pedidos!F:F,'Pedido meta'!B1295+1,1)</f>
        <v>44391.604880252598</v>
      </c>
      <c r="H1295" s="4" t="str">
        <f t="shared" si="61"/>
        <v>Beber</v>
      </c>
      <c r="I1295">
        <f t="shared" si="62"/>
        <v>165</v>
      </c>
    </row>
    <row r="1296" spans="1:9" x14ac:dyDescent="0.25">
      <c r="A1296" t="str">
        <f t="shared" ca="1" si="60"/>
        <v>INSERT INTO kom_orders_meta (pedido,meta,valor,cantidad,precio,creacion,categoria) VALUES ('72','producto','9','11','870','2021-11-06 07:12:27','Beber');</v>
      </c>
      <c r="B1296" s="4">
        <v>72</v>
      </c>
      <c r="C1296" s="4" t="s">
        <v>4</v>
      </c>
      <c r="D1296" s="4">
        <v>9</v>
      </c>
      <c r="E1296" s="4">
        <v>11</v>
      </c>
      <c r="F1296" s="4">
        <v>870</v>
      </c>
      <c r="G1296" s="4" cm="1">
        <f t="array" aca="1" ref="G1296" ca="1">INDEX(Pedidos!F:F,'Pedido meta'!B1296+1,1)</f>
        <v>44506.30031610281</v>
      </c>
      <c r="H1296" s="4" t="str">
        <f t="shared" si="61"/>
        <v>Beber</v>
      </c>
      <c r="I1296">
        <f t="shared" si="62"/>
        <v>9570</v>
      </c>
    </row>
    <row r="1297" spans="1:9" x14ac:dyDescent="0.25">
      <c r="A1297" t="str">
        <f t="shared" ca="1" si="60"/>
        <v>INSERT INTO kom_orders_meta (pedido,meta,valor,cantidad,precio,creacion,categoria) VALUES ('33','producto','5','1','100','2021-11-02 05:57:52','Paquetes');</v>
      </c>
      <c r="B1297" s="4">
        <v>33</v>
      </c>
      <c r="C1297" s="4" t="s">
        <v>4</v>
      </c>
      <c r="D1297" s="4">
        <v>5</v>
      </c>
      <c r="E1297" s="4">
        <v>1</v>
      </c>
      <c r="F1297" s="4">
        <v>100</v>
      </c>
      <c r="G1297" s="4" cm="1">
        <f t="array" aca="1" ref="G1297" ca="1">INDEX(Pedidos!F:F,'Pedido meta'!B1297+1,1)</f>
        <v>44502.248523643219</v>
      </c>
      <c r="H1297" s="4" t="str">
        <f t="shared" si="61"/>
        <v>Paquetes</v>
      </c>
      <c r="I1297">
        <f t="shared" si="62"/>
        <v>100</v>
      </c>
    </row>
    <row r="1298" spans="1:9" x14ac:dyDescent="0.25">
      <c r="A1298" t="str">
        <f t="shared" ca="1" si="60"/>
        <v>INSERT INTO kom_orders_meta (pedido,meta,valor,cantidad,precio,creacion,categoria) VALUES ('13','producto','1','8','23.31','2021-05-26 18:21:49','Comer');</v>
      </c>
      <c r="B1298" s="4">
        <v>13</v>
      </c>
      <c r="C1298" s="4" t="s">
        <v>4</v>
      </c>
      <c r="D1298" s="4">
        <v>1</v>
      </c>
      <c r="E1298" s="4">
        <v>8</v>
      </c>
      <c r="F1298" s="4">
        <v>23.31</v>
      </c>
      <c r="G1298" s="4" cm="1">
        <f t="array" aca="1" ref="G1298" ca="1">INDEX(Pedidos!F:F,'Pedido meta'!B1298+1,1)</f>
        <v>44342.765153215136</v>
      </c>
      <c r="H1298" s="4" t="str">
        <f t="shared" si="61"/>
        <v>Comer</v>
      </c>
      <c r="I1298">
        <f t="shared" si="62"/>
        <v>186.48</v>
      </c>
    </row>
    <row r="1299" spans="1:9" x14ac:dyDescent="0.25">
      <c r="A1299" t="str">
        <f t="shared" ca="1" si="60"/>
        <v>INSERT INTO kom_orders_meta (pedido,meta,valor,cantidad,precio,creacion,categoria) VALUES ('30','producto','9','7','870','2022-01-05 17:56:42','Beber');</v>
      </c>
      <c r="B1299" s="4">
        <v>30</v>
      </c>
      <c r="C1299" s="4" t="s">
        <v>4</v>
      </c>
      <c r="D1299" s="4">
        <v>9</v>
      </c>
      <c r="E1299" s="4">
        <v>7</v>
      </c>
      <c r="F1299" s="4">
        <v>870</v>
      </c>
      <c r="G1299" s="4" cm="1">
        <f t="array" aca="1" ref="G1299" ca="1">INDEX(Pedidos!F:F,'Pedido meta'!B1299+1,1)</f>
        <v>44566.747705535287</v>
      </c>
      <c r="H1299" s="4" t="str">
        <f t="shared" si="61"/>
        <v>Beber</v>
      </c>
      <c r="I1299">
        <f t="shared" si="62"/>
        <v>6090</v>
      </c>
    </row>
    <row r="1300" spans="1:9" x14ac:dyDescent="0.25">
      <c r="A1300" t="str">
        <f t="shared" ca="1" si="60"/>
        <v>INSERT INTO kom_orders_meta (pedido,meta,valor,cantidad,precio,creacion,categoria) VALUES ('39','producto','6','5','400','2021-12-21 04:16:37','Comer');</v>
      </c>
      <c r="B1300" s="4">
        <v>39</v>
      </c>
      <c r="C1300" s="4" t="s">
        <v>4</v>
      </c>
      <c r="D1300" s="4">
        <v>6</v>
      </c>
      <c r="E1300" s="4">
        <v>5</v>
      </c>
      <c r="F1300" s="4">
        <v>400</v>
      </c>
      <c r="G1300" s="4" cm="1">
        <f t="array" aca="1" ref="G1300" ca="1">INDEX(Pedidos!F:F,'Pedido meta'!B1300+1,1)</f>
        <v>44551.178209210811</v>
      </c>
      <c r="H1300" s="4" t="str">
        <f t="shared" si="61"/>
        <v>Comer</v>
      </c>
      <c r="I1300">
        <f t="shared" si="62"/>
        <v>2000</v>
      </c>
    </row>
    <row r="1301" spans="1:9" x14ac:dyDescent="0.25">
      <c r="A1301" t="str">
        <f t="shared" ca="1" si="60"/>
        <v>INSERT INTO kom_orders_meta (pedido,meta,valor,cantidad,precio,creacion,categoria) VALUES ('60','producto','4','12','123','2021-09-04 22:42:18','Beber');</v>
      </c>
      <c r="B1301" s="4">
        <v>60</v>
      </c>
      <c r="C1301" s="4" t="s">
        <v>4</v>
      </c>
      <c r="D1301" s="4">
        <v>4</v>
      </c>
      <c r="E1301" s="4">
        <v>12</v>
      </c>
      <c r="F1301" s="4">
        <v>123</v>
      </c>
      <c r="G1301" s="4" cm="1">
        <f t="array" aca="1" ref="G1301" ca="1">INDEX(Pedidos!F:F,'Pedido meta'!B1301+1,1)</f>
        <v>44443.946036956106</v>
      </c>
      <c r="H1301" s="4" t="str">
        <f t="shared" si="61"/>
        <v>Beber</v>
      </c>
      <c r="I1301">
        <f t="shared" si="62"/>
        <v>1476</v>
      </c>
    </row>
    <row r="1302" spans="1:9" x14ac:dyDescent="0.25">
      <c r="A1302" t="str">
        <f t="shared" ca="1" si="60"/>
        <v>INSERT INTO kom_orders_meta (pedido,meta,valor,cantidad,precio,creacion,categoria) VALUES ('68','producto','9','12','870','2021-08-12 06:50:11','Beber');</v>
      </c>
      <c r="B1302" s="4">
        <v>68</v>
      </c>
      <c r="C1302" s="4" t="s">
        <v>4</v>
      </c>
      <c r="D1302" s="4">
        <v>9</v>
      </c>
      <c r="E1302" s="4">
        <v>12</v>
      </c>
      <c r="F1302" s="4">
        <v>870</v>
      </c>
      <c r="G1302" s="4" cm="1">
        <f t="array" aca="1" ref="G1302" ca="1">INDEX(Pedidos!F:F,'Pedido meta'!B1302+1,1)</f>
        <v>44420.284844379748</v>
      </c>
      <c r="H1302" s="4" t="str">
        <f t="shared" si="61"/>
        <v>Beber</v>
      </c>
      <c r="I1302">
        <f t="shared" si="62"/>
        <v>10440</v>
      </c>
    </row>
    <row r="1303" spans="1:9" x14ac:dyDescent="0.25">
      <c r="A1303" t="str">
        <f t="shared" ca="1" si="60"/>
        <v>INSERT INTO kom_orders_meta (pedido,meta,valor,cantidad,precio,creacion,categoria) VALUES ('47','producto','9','7','870','2021-08-07 03:46:17','Beber');</v>
      </c>
      <c r="B1303" s="4">
        <v>47</v>
      </c>
      <c r="C1303" s="4" t="s">
        <v>4</v>
      </c>
      <c r="D1303" s="4">
        <v>9</v>
      </c>
      <c r="E1303" s="4">
        <v>7</v>
      </c>
      <c r="F1303" s="4">
        <v>870</v>
      </c>
      <c r="G1303" s="4" cm="1">
        <f t="array" aca="1" ref="G1303" ca="1">INDEX(Pedidos!F:F,'Pedido meta'!B1303+1,1)</f>
        <v>44415.157137788075</v>
      </c>
      <c r="H1303" s="4" t="str">
        <f t="shared" si="61"/>
        <v>Beber</v>
      </c>
      <c r="I1303">
        <f t="shared" si="62"/>
        <v>6090</v>
      </c>
    </row>
    <row r="1304" spans="1:9" x14ac:dyDescent="0.25">
      <c r="A1304" t="str">
        <f t="shared" ca="1" si="60"/>
        <v>INSERT INTO kom_orders_meta (pedido,meta,valor,cantidad,precio,creacion,categoria) VALUES ('91','producto','10','7','1000','2021-06-25 00:11:59','Paquetes');</v>
      </c>
      <c r="B1304" s="4">
        <v>91</v>
      </c>
      <c r="C1304" s="4" t="s">
        <v>4</v>
      </c>
      <c r="D1304" s="4">
        <v>10</v>
      </c>
      <c r="E1304" s="4">
        <v>7</v>
      </c>
      <c r="F1304" s="4">
        <v>1000</v>
      </c>
      <c r="G1304" s="4" cm="1">
        <f t="array" aca="1" ref="G1304" ca="1">INDEX(Pedidos!F:F,'Pedido meta'!B1304+1,1)</f>
        <v>44372.008327444426</v>
      </c>
      <c r="H1304" s="4" t="str">
        <f t="shared" si="61"/>
        <v>Paquetes</v>
      </c>
      <c r="I1304">
        <f t="shared" si="62"/>
        <v>7000</v>
      </c>
    </row>
    <row r="1305" spans="1:9" x14ac:dyDescent="0.25">
      <c r="A1305" t="str">
        <f t="shared" ca="1" si="60"/>
        <v>INSERT INTO kom_orders_meta (pedido,meta,valor,cantidad,precio,creacion,categoria) VALUES ('85','producto','1','12','23.31','2021-10-02 16:06:07','Comer');</v>
      </c>
      <c r="B1305" s="4">
        <v>85</v>
      </c>
      <c r="C1305" s="4" t="s">
        <v>4</v>
      </c>
      <c r="D1305" s="4">
        <v>1</v>
      </c>
      <c r="E1305" s="4">
        <v>12</v>
      </c>
      <c r="F1305" s="4">
        <v>23.31</v>
      </c>
      <c r="G1305" s="4" cm="1">
        <f t="array" aca="1" ref="G1305" ca="1">INDEX(Pedidos!F:F,'Pedido meta'!B1305+1,1)</f>
        <v>44471.670912130605</v>
      </c>
      <c r="H1305" s="4" t="str">
        <f t="shared" si="61"/>
        <v>Comer</v>
      </c>
      <c r="I1305">
        <f t="shared" si="62"/>
        <v>279.71999999999997</v>
      </c>
    </row>
    <row r="1306" spans="1:9" x14ac:dyDescent="0.25">
      <c r="A1306" t="str">
        <f t="shared" ca="1" si="60"/>
        <v>INSERT INTO kom_orders_meta (pedido,meta,valor,cantidad,precio,creacion,categoria) VALUES ('92','producto','3','4','55','2021-12-26 02:04:29','Beber');</v>
      </c>
      <c r="B1306" s="4">
        <v>92</v>
      </c>
      <c r="C1306" s="4" t="s">
        <v>4</v>
      </c>
      <c r="D1306" s="4">
        <v>3</v>
      </c>
      <c r="E1306" s="4">
        <v>4</v>
      </c>
      <c r="F1306" s="4">
        <v>55</v>
      </c>
      <c r="G1306" s="4" cm="1">
        <f t="array" aca="1" ref="G1306" ca="1">INDEX(Pedidos!F:F,'Pedido meta'!B1306+1,1)</f>
        <v>44556.086446628055</v>
      </c>
      <c r="H1306" s="4" t="str">
        <f t="shared" si="61"/>
        <v>Beber</v>
      </c>
      <c r="I1306">
        <f t="shared" si="62"/>
        <v>220</v>
      </c>
    </row>
    <row r="1307" spans="1:9" x14ac:dyDescent="0.25">
      <c r="A1307" t="str">
        <f t="shared" ca="1" si="60"/>
        <v>INSERT INTO kom_orders_meta (pedido,meta,valor,cantidad,precio,creacion,categoria) VALUES ('65','producto','2','3','200','2021-06-22 10:38:10','Beber');</v>
      </c>
      <c r="B1307" s="4">
        <v>65</v>
      </c>
      <c r="C1307" s="4" t="s">
        <v>4</v>
      </c>
      <c r="D1307" s="4">
        <v>2</v>
      </c>
      <c r="E1307" s="4">
        <v>3</v>
      </c>
      <c r="F1307" s="4">
        <v>200</v>
      </c>
      <c r="G1307" s="4" cm="1">
        <f t="array" aca="1" ref="G1307" ca="1">INDEX(Pedidos!F:F,'Pedido meta'!B1307+1,1)</f>
        <v>44369.44317060367</v>
      </c>
      <c r="H1307" s="4" t="str">
        <f t="shared" si="61"/>
        <v>Beber</v>
      </c>
      <c r="I1307">
        <f t="shared" si="62"/>
        <v>600</v>
      </c>
    </row>
    <row r="1308" spans="1:9" x14ac:dyDescent="0.25">
      <c r="A1308" t="str">
        <f t="shared" ca="1" si="60"/>
        <v>INSERT INTO kom_orders_meta (pedido,meta,valor,cantidad,precio,creacion,categoria) VALUES ('30','producto','5','9','100','2022-01-05 17:56:42','Paquetes');</v>
      </c>
      <c r="B1308" s="4">
        <v>30</v>
      </c>
      <c r="C1308" s="4" t="s">
        <v>4</v>
      </c>
      <c r="D1308" s="4">
        <v>5</v>
      </c>
      <c r="E1308" s="4">
        <v>9</v>
      </c>
      <c r="F1308" s="4">
        <v>100</v>
      </c>
      <c r="G1308" s="4" cm="1">
        <f t="array" aca="1" ref="G1308" ca="1">INDEX(Pedidos!F:F,'Pedido meta'!B1308+1,1)</f>
        <v>44566.747705535287</v>
      </c>
      <c r="H1308" s="4" t="str">
        <f t="shared" si="61"/>
        <v>Paquetes</v>
      </c>
      <c r="I1308">
        <f t="shared" si="62"/>
        <v>900</v>
      </c>
    </row>
    <row r="1309" spans="1:9" x14ac:dyDescent="0.25">
      <c r="A1309" t="str">
        <f t="shared" ca="1" si="60"/>
        <v>INSERT INTO kom_orders_meta (pedido,meta,valor,cantidad,precio,creacion,categoria) VALUES ('50','producto','2','4','200','2021-12-24 22:29:49','Beber');</v>
      </c>
      <c r="B1309" s="4">
        <v>50</v>
      </c>
      <c r="C1309" s="4" t="s">
        <v>4</v>
      </c>
      <c r="D1309" s="4">
        <v>2</v>
      </c>
      <c r="E1309" s="4">
        <v>4</v>
      </c>
      <c r="F1309" s="4">
        <v>200</v>
      </c>
      <c r="G1309" s="4" cm="1">
        <f t="array" aca="1" ref="G1309" ca="1">INDEX(Pedidos!F:F,'Pedido meta'!B1309+1,1)</f>
        <v>44554.937377946539</v>
      </c>
      <c r="H1309" s="4" t="str">
        <f t="shared" si="61"/>
        <v>Beber</v>
      </c>
      <c r="I1309">
        <f t="shared" si="62"/>
        <v>800</v>
      </c>
    </row>
    <row r="1310" spans="1:9" x14ac:dyDescent="0.25">
      <c r="A1310" t="str">
        <f t="shared" ca="1" si="60"/>
        <v>INSERT INTO kom_orders_meta (pedido,meta,valor,cantidad,precio,creacion,categoria) VALUES ('26','producto','7','12','90','2021-09-24 17:02:54','Beber');</v>
      </c>
      <c r="B1310" s="4">
        <v>26</v>
      </c>
      <c r="C1310" s="4" t="s">
        <v>4</v>
      </c>
      <c r="D1310" s="4">
        <v>7</v>
      </c>
      <c r="E1310" s="4">
        <v>12</v>
      </c>
      <c r="F1310" s="4">
        <v>90</v>
      </c>
      <c r="G1310" s="4" cm="1">
        <f t="array" aca="1" ref="G1310" ca="1">INDEX(Pedidos!F:F,'Pedido meta'!B1310+1,1)</f>
        <v>44463.710352594346</v>
      </c>
      <c r="H1310" s="4" t="str">
        <f t="shared" si="61"/>
        <v>Beber</v>
      </c>
      <c r="I1310">
        <f t="shared" si="62"/>
        <v>1080</v>
      </c>
    </row>
    <row r="1311" spans="1:9" x14ac:dyDescent="0.25">
      <c r="A1311" t="str">
        <f t="shared" ca="1" si="60"/>
        <v>INSERT INTO kom_orders_meta (pedido,meta,valor,cantidad,precio,creacion,categoria) VALUES ('74','producto','7','8','90','2021-09-08 09:18:34','Beber');</v>
      </c>
      <c r="B1311" s="4">
        <v>74</v>
      </c>
      <c r="C1311" s="4" t="s">
        <v>4</v>
      </c>
      <c r="D1311" s="4">
        <v>7</v>
      </c>
      <c r="E1311" s="4">
        <v>8</v>
      </c>
      <c r="F1311" s="4">
        <v>90</v>
      </c>
      <c r="G1311" s="4" cm="1">
        <f t="array" aca="1" ref="G1311" ca="1">INDEX(Pedidos!F:F,'Pedido meta'!B1311+1,1)</f>
        <v>44447.387888239107</v>
      </c>
      <c r="H1311" s="4" t="str">
        <f t="shared" si="61"/>
        <v>Beber</v>
      </c>
      <c r="I1311">
        <f t="shared" si="62"/>
        <v>720</v>
      </c>
    </row>
    <row r="1312" spans="1:9" x14ac:dyDescent="0.25">
      <c r="A1312" t="str">
        <f t="shared" ca="1" si="60"/>
        <v>INSERT INTO kom_orders_meta (pedido,meta,valor,cantidad,precio,creacion,categoria) VALUES ('91','producto','10','3','1000','2021-06-25 00:11:59','Paquetes');</v>
      </c>
      <c r="B1312" s="4">
        <v>91</v>
      </c>
      <c r="C1312" s="4" t="s">
        <v>4</v>
      </c>
      <c r="D1312" s="4">
        <v>10</v>
      </c>
      <c r="E1312" s="4">
        <v>3</v>
      </c>
      <c r="F1312" s="4">
        <v>1000</v>
      </c>
      <c r="G1312" s="4" cm="1">
        <f t="array" aca="1" ref="G1312" ca="1">INDEX(Pedidos!F:F,'Pedido meta'!B1312+1,1)</f>
        <v>44372.008327444426</v>
      </c>
      <c r="H1312" s="4" t="str">
        <f t="shared" si="61"/>
        <v>Paquetes</v>
      </c>
      <c r="I1312">
        <f t="shared" si="62"/>
        <v>3000</v>
      </c>
    </row>
    <row r="1313" spans="1:9" x14ac:dyDescent="0.25">
      <c r="A1313" t="str">
        <f t="shared" ca="1" si="60"/>
        <v>INSERT INTO kom_orders_meta (pedido,meta,valor,cantidad,precio,creacion,categoria) VALUES ('43','producto','3','4','55','2021-11-30 18:49:03','Beber');</v>
      </c>
      <c r="B1313" s="4">
        <v>43</v>
      </c>
      <c r="C1313" s="4" t="s">
        <v>4</v>
      </c>
      <c r="D1313" s="4">
        <v>3</v>
      </c>
      <c r="E1313" s="4">
        <v>4</v>
      </c>
      <c r="F1313" s="4">
        <v>55</v>
      </c>
      <c r="G1313" s="4" cm="1">
        <f t="array" aca="1" ref="G1313" ca="1">INDEX(Pedidos!F:F,'Pedido meta'!B1313+1,1)</f>
        <v>44530.78406521953</v>
      </c>
      <c r="H1313" s="4" t="str">
        <f t="shared" si="61"/>
        <v>Beber</v>
      </c>
      <c r="I1313">
        <f t="shared" si="62"/>
        <v>220</v>
      </c>
    </row>
    <row r="1314" spans="1:9" x14ac:dyDescent="0.25">
      <c r="A1314" t="str">
        <f t="shared" ca="1" si="60"/>
        <v>INSERT INTO kom_orders_meta (pedido,meta,valor,cantidad,precio,creacion,categoria) VALUES ('70','producto','4','7','123','2021-07-13 04:18:15','Beber');</v>
      </c>
      <c r="B1314" s="4">
        <v>70</v>
      </c>
      <c r="C1314" s="4" t="s">
        <v>4</v>
      </c>
      <c r="D1314" s="4">
        <v>4</v>
      </c>
      <c r="E1314" s="4">
        <v>7</v>
      </c>
      <c r="F1314" s="4">
        <v>123</v>
      </c>
      <c r="G1314" s="4" cm="1">
        <f t="array" aca="1" ref="G1314" ca="1">INDEX(Pedidos!F:F,'Pedido meta'!B1314+1,1)</f>
        <v>44390.179344448545</v>
      </c>
      <c r="H1314" s="4" t="str">
        <f t="shared" si="61"/>
        <v>Beber</v>
      </c>
      <c r="I1314">
        <f t="shared" si="62"/>
        <v>861</v>
      </c>
    </row>
    <row r="1315" spans="1:9" x14ac:dyDescent="0.25">
      <c r="A1315" t="str">
        <f t="shared" ca="1" si="60"/>
        <v>INSERT INTO kom_orders_meta (pedido,meta,valor,cantidad,precio,creacion,categoria) VALUES ('97','producto','2','5','200','2021-06-04 14:35:20','Beber');</v>
      </c>
      <c r="B1315" s="4">
        <v>97</v>
      </c>
      <c r="C1315" s="4" t="s">
        <v>4</v>
      </c>
      <c r="D1315" s="4">
        <v>2</v>
      </c>
      <c r="E1315" s="4">
        <v>5</v>
      </c>
      <c r="F1315" s="4">
        <v>200</v>
      </c>
      <c r="G1315" s="4" cm="1">
        <f t="array" aca="1" ref="G1315" ca="1">INDEX(Pedidos!F:F,'Pedido meta'!B1315+1,1)</f>
        <v>44351.607870097039</v>
      </c>
      <c r="H1315" s="4" t="str">
        <f t="shared" si="61"/>
        <v>Beber</v>
      </c>
      <c r="I1315">
        <f t="shared" si="62"/>
        <v>1000</v>
      </c>
    </row>
    <row r="1316" spans="1:9" x14ac:dyDescent="0.25">
      <c r="A1316" t="str">
        <f t="shared" ca="1" si="60"/>
        <v>INSERT INTO kom_orders_meta (pedido,meta,valor,cantidad,precio,creacion,categoria) VALUES ('12','producto','3','2','55','2021-08-02 22:21:31','Beber');</v>
      </c>
      <c r="B1316" s="4">
        <v>12</v>
      </c>
      <c r="C1316" s="4" t="s">
        <v>4</v>
      </c>
      <c r="D1316" s="4">
        <v>3</v>
      </c>
      <c r="E1316" s="4">
        <v>2</v>
      </c>
      <c r="F1316" s="4">
        <v>55</v>
      </c>
      <c r="G1316" s="4" cm="1">
        <f t="array" aca="1" ref="G1316" ca="1">INDEX(Pedidos!F:F,'Pedido meta'!B1316+1,1)</f>
        <v>44410.931609069543</v>
      </c>
      <c r="H1316" s="4" t="str">
        <f t="shared" si="61"/>
        <v>Beber</v>
      </c>
      <c r="I1316">
        <f t="shared" si="62"/>
        <v>110</v>
      </c>
    </row>
    <row r="1317" spans="1:9" x14ac:dyDescent="0.25">
      <c r="A1317" t="str">
        <f t="shared" ca="1" si="60"/>
        <v>INSERT INTO kom_orders_meta (pedido,meta,valor,cantidad,precio,creacion,categoria) VALUES ('57','producto','4','2','123','2022-01-10 10:08:55','Beber');</v>
      </c>
      <c r="B1317" s="4">
        <v>57</v>
      </c>
      <c r="C1317" s="4" t="s">
        <v>4</v>
      </c>
      <c r="D1317" s="4">
        <v>4</v>
      </c>
      <c r="E1317" s="4">
        <v>2</v>
      </c>
      <c r="F1317" s="4">
        <v>123</v>
      </c>
      <c r="G1317" s="4" cm="1">
        <f t="array" aca="1" ref="G1317" ca="1">INDEX(Pedidos!F:F,'Pedido meta'!B1317+1,1)</f>
        <v>44571.422856067366</v>
      </c>
      <c r="H1317" s="4" t="str">
        <f t="shared" si="61"/>
        <v>Beber</v>
      </c>
      <c r="I1317">
        <f t="shared" si="62"/>
        <v>246</v>
      </c>
    </row>
    <row r="1318" spans="1:9" x14ac:dyDescent="0.25">
      <c r="A1318" t="str">
        <f t="shared" ca="1" si="60"/>
        <v>INSERT INTO kom_orders_meta (pedido,meta,valor,cantidad,precio,creacion,categoria) VALUES ('70','producto','7','8','90','2021-07-13 04:18:15','Beber');</v>
      </c>
      <c r="B1318" s="4">
        <v>70</v>
      </c>
      <c r="C1318" s="4" t="s">
        <v>4</v>
      </c>
      <c r="D1318" s="4">
        <v>7</v>
      </c>
      <c r="E1318" s="4">
        <v>8</v>
      </c>
      <c r="F1318" s="4">
        <v>90</v>
      </c>
      <c r="G1318" s="4" cm="1">
        <f t="array" aca="1" ref="G1318" ca="1">INDEX(Pedidos!F:F,'Pedido meta'!B1318+1,1)</f>
        <v>44390.179344448545</v>
      </c>
      <c r="H1318" s="4" t="str">
        <f t="shared" si="61"/>
        <v>Beber</v>
      </c>
      <c r="I1318">
        <f t="shared" si="62"/>
        <v>720</v>
      </c>
    </row>
    <row r="1319" spans="1:9" x14ac:dyDescent="0.25">
      <c r="A1319" t="str">
        <f t="shared" ca="1" si="60"/>
        <v>INSERT INTO kom_orders_meta (pedido,meta,valor,cantidad,precio,creacion,categoria) VALUES ('28','producto','3','2','55','2021-06-21 04:05:41','Beber');</v>
      </c>
      <c r="B1319" s="4">
        <v>28</v>
      </c>
      <c r="C1319" s="4" t="s">
        <v>4</v>
      </c>
      <c r="D1319" s="4">
        <v>3</v>
      </c>
      <c r="E1319" s="4">
        <v>2</v>
      </c>
      <c r="F1319" s="4">
        <v>55</v>
      </c>
      <c r="G1319" s="4" cm="1">
        <f t="array" aca="1" ref="G1319" ca="1">INDEX(Pedidos!F:F,'Pedido meta'!B1319+1,1)</f>
        <v>44368.170618419041</v>
      </c>
      <c r="H1319" s="4" t="str">
        <f t="shared" si="61"/>
        <v>Beber</v>
      </c>
      <c r="I1319">
        <f t="shared" si="62"/>
        <v>110</v>
      </c>
    </row>
    <row r="1320" spans="1:9" x14ac:dyDescent="0.25">
      <c r="A1320" t="str">
        <f t="shared" ca="1" si="60"/>
        <v>INSERT INTO kom_orders_meta (pedido,meta,valor,cantidad,precio,creacion,categoria) VALUES ('39','producto','1','6','23.31','2021-12-21 04:16:37','Comer');</v>
      </c>
      <c r="B1320" s="4">
        <v>39</v>
      </c>
      <c r="C1320" s="4" t="s">
        <v>4</v>
      </c>
      <c r="D1320" s="4">
        <v>1</v>
      </c>
      <c r="E1320" s="4">
        <v>6</v>
      </c>
      <c r="F1320" s="4">
        <v>23.31</v>
      </c>
      <c r="G1320" s="4" cm="1">
        <f t="array" aca="1" ref="G1320" ca="1">INDEX(Pedidos!F:F,'Pedido meta'!B1320+1,1)</f>
        <v>44551.178209210811</v>
      </c>
      <c r="H1320" s="4" t="str">
        <f t="shared" si="61"/>
        <v>Comer</v>
      </c>
      <c r="I1320">
        <f t="shared" si="62"/>
        <v>139.85999999999999</v>
      </c>
    </row>
    <row r="1321" spans="1:9" x14ac:dyDescent="0.25">
      <c r="A1321" t="str">
        <f t="shared" ca="1" si="60"/>
        <v>INSERT INTO kom_orders_meta (pedido,meta,valor,cantidad,precio,creacion,categoria) VALUES ('38','producto','4','7','123','2021-10-01 21:59:02','Beber');</v>
      </c>
      <c r="B1321" s="4">
        <v>38</v>
      </c>
      <c r="C1321" s="4" t="s">
        <v>4</v>
      </c>
      <c r="D1321" s="4">
        <v>4</v>
      </c>
      <c r="E1321" s="4">
        <v>7</v>
      </c>
      <c r="F1321" s="4">
        <v>123</v>
      </c>
      <c r="G1321" s="4" cm="1">
        <f t="array" aca="1" ref="G1321" ca="1">INDEX(Pedidos!F:F,'Pedido meta'!B1321+1,1)</f>
        <v>44470.915995200136</v>
      </c>
      <c r="H1321" s="4" t="str">
        <f t="shared" si="61"/>
        <v>Beber</v>
      </c>
      <c r="I1321">
        <f t="shared" si="62"/>
        <v>861</v>
      </c>
    </row>
    <row r="1322" spans="1:9" x14ac:dyDescent="0.25">
      <c r="A1322" t="str">
        <f t="shared" ca="1" si="60"/>
        <v>INSERT INTO kom_orders_meta (pedido,meta,valor,cantidad,precio,creacion,categoria) VALUES ('65','producto','6','1','400','2021-06-22 10:38:10','Comer');</v>
      </c>
      <c r="B1322" s="4">
        <v>65</v>
      </c>
      <c r="C1322" s="4" t="s">
        <v>4</v>
      </c>
      <c r="D1322" s="4">
        <v>6</v>
      </c>
      <c r="E1322" s="4">
        <v>1</v>
      </c>
      <c r="F1322" s="4">
        <v>400</v>
      </c>
      <c r="G1322" s="4" cm="1">
        <f t="array" aca="1" ref="G1322" ca="1">INDEX(Pedidos!F:F,'Pedido meta'!B1322+1,1)</f>
        <v>44369.44317060367</v>
      </c>
      <c r="H1322" s="4" t="str">
        <f t="shared" si="61"/>
        <v>Comer</v>
      </c>
      <c r="I1322">
        <f t="shared" si="62"/>
        <v>400</v>
      </c>
    </row>
    <row r="1323" spans="1:9" x14ac:dyDescent="0.25">
      <c r="A1323" t="str">
        <f t="shared" ca="1" si="60"/>
        <v>INSERT INTO kom_orders_meta (pedido,meta,valor,cantidad,precio,creacion,categoria) VALUES ('61','producto','2','10','200','2021-08-14 21:04:03','Beber');</v>
      </c>
      <c r="B1323" s="4">
        <v>61</v>
      </c>
      <c r="C1323" s="4" t="s">
        <v>4</v>
      </c>
      <c r="D1323" s="4">
        <v>2</v>
      </c>
      <c r="E1323" s="4">
        <v>10</v>
      </c>
      <c r="F1323" s="4">
        <v>200</v>
      </c>
      <c r="G1323" s="4" cm="1">
        <f t="array" aca="1" ref="G1323" ca="1">INDEX(Pedidos!F:F,'Pedido meta'!B1323+1,1)</f>
        <v>44422.877807911107</v>
      </c>
      <c r="H1323" s="4" t="str">
        <f t="shared" si="61"/>
        <v>Beber</v>
      </c>
      <c r="I1323">
        <f t="shared" si="62"/>
        <v>2000</v>
      </c>
    </row>
    <row r="1324" spans="1:9" x14ac:dyDescent="0.25">
      <c r="A1324" t="str">
        <f t="shared" ca="1" si="60"/>
        <v>INSERT INTO kom_orders_meta (pedido,meta,valor,cantidad,precio,creacion,categoria) VALUES ('45','producto','3','1','55','2021-05-23 10:02:51','Beber');</v>
      </c>
      <c r="B1324" s="4">
        <v>45</v>
      </c>
      <c r="C1324" s="4" t="s">
        <v>4</v>
      </c>
      <c r="D1324" s="4">
        <v>3</v>
      </c>
      <c r="E1324" s="4">
        <v>1</v>
      </c>
      <c r="F1324" s="4">
        <v>55</v>
      </c>
      <c r="G1324" s="4" cm="1">
        <f t="array" aca="1" ref="G1324" ca="1">INDEX(Pedidos!F:F,'Pedido meta'!B1324+1,1)</f>
        <v>44339.418645137579</v>
      </c>
      <c r="H1324" s="4" t="str">
        <f t="shared" si="61"/>
        <v>Beber</v>
      </c>
      <c r="I1324">
        <f t="shared" si="62"/>
        <v>55</v>
      </c>
    </row>
    <row r="1325" spans="1:9" x14ac:dyDescent="0.25">
      <c r="A1325" t="str">
        <f t="shared" ca="1" si="60"/>
        <v>INSERT INTO kom_orders_meta (pedido,meta,valor,cantidad,precio,creacion,categoria) VALUES ('91','producto','2','1','200','2021-06-25 00:11:59','Beber');</v>
      </c>
      <c r="B1325" s="4">
        <v>91</v>
      </c>
      <c r="C1325" s="4" t="s">
        <v>4</v>
      </c>
      <c r="D1325" s="4">
        <v>2</v>
      </c>
      <c r="E1325" s="4">
        <v>1</v>
      </c>
      <c r="F1325" s="4">
        <v>200</v>
      </c>
      <c r="G1325" s="4" cm="1">
        <f t="array" aca="1" ref="G1325" ca="1">INDEX(Pedidos!F:F,'Pedido meta'!B1325+1,1)</f>
        <v>44372.008327444426</v>
      </c>
      <c r="H1325" s="4" t="str">
        <f t="shared" si="61"/>
        <v>Beber</v>
      </c>
      <c r="I1325">
        <f t="shared" si="62"/>
        <v>200</v>
      </c>
    </row>
    <row r="1326" spans="1:9" x14ac:dyDescent="0.25">
      <c r="A1326" t="str">
        <f t="shared" ca="1" si="60"/>
        <v>INSERT INTO kom_orders_meta (pedido,meta,valor,cantidad,precio,creacion,categoria) VALUES ('57','producto','7','1','90','2022-01-10 10:08:55','Beber');</v>
      </c>
      <c r="B1326" s="4">
        <v>57</v>
      </c>
      <c r="C1326" s="4" t="s">
        <v>4</v>
      </c>
      <c r="D1326" s="4">
        <v>7</v>
      </c>
      <c r="E1326" s="4">
        <v>1</v>
      </c>
      <c r="F1326" s="4">
        <v>90</v>
      </c>
      <c r="G1326" s="4" cm="1">
        <f t="array" aca="1" ref="G1326" ca="1">INDEX(Pedidos!F:F,'Pedido meta'!B1326+1,1)</f>
        <v>44571.422856067366</v>
      </c>
      <c r="H1326" s="4" t="str">
        <f t="shared" si="61"/>
        <v>Beber</v>
      </c>
      <c r="I1326">
        <f t="shared" si="62"/>
        <v>90</v>
      </c>
    </row>
    <row r="1327" spans="1:9" x14ac:dyDescent="0.25">
      <c r="A1327" t="str">
        <f t="shared" ca="1" si="60"/>
        <v>INSERT INTO kom_orders_meta (pedido,meta,valor,cantidad,precio,creacion,categoria) VALUES ('59','producto','2','5','200','2021-10-04 04:23:25','Beber');</v>
      </c>
      <c r="B1327" s="4">
        <v>59</v>
      </c>
      <c r="C1327" s="4" t="s">
        <v>4</v>
      </c>
      <c r="D1327" s="4">
        <v>2</v>
      </c>
      <c r="E1327" s="4">
        <v>5</v>
      </c>
      <c r="F1327" s="4">
        <v>200</v>
      </c>
      <c r="G1327" s="4" cm="1">
        <f t="array" aca="1" ref="G1327" ca="1">INDEX(Pedidos!F:F,'Pedido meta'!B1327+1,1)</f>
        <v>44473.182927331822</v>
      </c>
      <c r="H1327" s="4" t="str">
        <f t="shared" si="61"/>
        <v>Beber</v>
      </c>
      <c r="I1327">
        <f t="shared" si="62"/>
        <v>1000</v>
      </c>
    </row>
    <row r="1328" spans="1:9" x14ac:dyDescent="0.25">
      <c r="A1328" t="str">
        <f t="shared" ca="1" si="60"/>
        <v>INSERT INTO kom_orders_meta (pedido,meta,valor,cantidad,precio,creacion,categoria) VALUES ('77','producto','1','10','23.31','2021-05-31 05:08:15','Comer');</v>
      </c>
      <c r="B1328" s="4">
        <v>77</v>
      </c>
      <c r="C1328" s="4" t="s">
        <v>4</v>
      </c>
      <c r="D1328" s="4">
        <v>1</v>
      </c>
      <c r="E1328" s="4">
        <v>10</v>
      </c>
      <c r="F1328" s="4">
        <v>23.31</v>
      </c>
      <c r="G1328" s="4" cm="1">
        <f t="array" aca="1" ref="G1328" ca="1">INDEX(Pedidos!F:F,'Pedido meta'!B1328+1,1)</f>
        <v>44347.21405955909</v>
      </c>
      <c r="H1328" s="4" t="str">
        <f t="shared" si="61"/>
        <v>Comer</v>
      </c>
      <c r="I1328">
        <f t="shared" si="62"/>
        <v>233.1</v>
      </c>
    </row>
    <row r="1329" spans="1:9" x14ac:dyDescent="0.25">
      <c r="A1329" t="str">
        <f t="shared" ca="1" si="60"/>
        <v>INSERT INTO kom_orders_meta (pedido,meta,valor,cantidad,precio,creacion,categoria) VALUES ('94','producto','1','2','23.31','2021-09-19 03:08:25','Comer');</v>
      </c>
      <c r="B1329" s="4">
        <v>94</v>
      </c>
      <c r="C1329" s="4" t="s">
        <v>4</v>
      </c>
      <c r="D1329" s="4">
        <v>1</v>
      </c>
      <c r="E1329" s="4">
        <v>2</v>
      </c>
      <c r="F1329" s="4">
        <v>23.31</v>
      </c>
      <c r="G1329" s="4" cm="1">
        <f t="array" aca="1" ref="G1329" ca="1">INDEX(Pedidos!F:F,'Pedido meta'!B1329+1,1)</f>
        <v>44458.130840202182</v>
      </c>
      <c r="H1329" s="4" t="str">
        <f t="shared" si="61"/>
        <v>Comer</v>
      </c>
      <c r="I1329">
        <f t="shared" si="62"/>
        <v>46.62</v>
      </c>
    </row>
    <row r="1330" spans="1:9" x14ac:dyDescent="0.25">
      <c r="A1330" t="str">
        <f t="shared" ca="1" si="60"/>
        <v>INSERT INTO kom_orders_meta (pedido,meta,valor,cantidad,precio,creacion,categoria) VALUES ('57','producto','2','10','200','2022-01-10 10:08:55','Beber');</v>
      </c>
      <c r="B1330" s="4">
        <v>57</v>
      </c>
      <c r="C1330" s="4" t="s">
        <v>4</v>
      </c>
      <c r="D1330" s="4">
        <v>2</v>
      </c>
      <c r="E1330" s="4">
        <v>10</v>
      </c>
      <c r="F1330" s="4">
        <v>200</v>
      </c>
      <c r="G1330" s="4" cm="1">
        <f t="array" aca="1" ref="G1330" ca="1">INDEX(Pedidos!F:F,'Pedido meta'!B1330+1,1)</f>
        <v>44571.422856067366</v>
      </c>
      <c r="H1330" s="4" t="str">
        <f t="shared" si="61"/>
        <v>Beber</v>
      </c>
      <c r="I1330">
        <f t="shared" si="62"/>
        <v>2000</v>
      </c>
    </row>
    <row r="1331" spans="1:9" x14ac:dyDescent="0.25">
      <c r="A1331" t="str">
        <f t="shared" ca="1" si="60"/>
        <v>INSERT INTO kom_orders_meta (pedido,meta,valor,cantidad,precio,creacion,categoria) VALUES ('28','producto','10','1','1000','2021-06-21 04:05:41','Paquetes');</v>
      </c>
      <c r="B1331" s="4">
        <v>28</v>
      </c>
      <c r="C1331" s="4" t="s">
        <v>4</v>
      </c>
      <c r="D1331" s="4">
        <v>10</v>
      </c>
      <c r="E1331" s="4">
        <v>1</v>
      </c>
      <c r="F1331" s="4">
        <v>1000</v>
      </c>
      <c r="G1331" s="4" cm="1">
        <f t="array" aca="1" ref="G1331" ca="1">INDEX(Pedidos!F:F,'Pedido meta'!B1331+1,1)</f>
        <v>44368.170618419041</v>
      </c>
      <c r="H1331" s="4" t="str">
        <f t="shared" si="61"/>
        <v>Paquetes</v>
      </c>
      <c r="I1331">
        <f t="shared" si="62"/>
        <v>1000</v>
      </c>
    </row>
    <row r="1332" spans="1:9" x14ac:dyDescent="0.25">
      <c r="A1332" t="str">
        <f t="shared" ca="1" si="60"/>
        <v>INSERT INTO kom_orders_meta (pedido,meta,valor,cantidad,precio,creacion,categoria) VALUES ('13','producto','5','2','100','2021-05-26 18:21:49','Paquetes');</v>
      </c>
      <c r="B1332" s="4">
        <v>13</v>
      </c>
      <c r="C1332" s="4" t="s">
        <v>4</v>
      </c>
      <c r="D1332" s="4">
        <v>5</v>
      </c>
      <c r="E1332" s="4">
        <v>2</v>
      </c>
      <c r="F1332" s="4">
        <v>100</v>
      </c>
      <c r="G1332" s="4" cm="1">
        <f t="array" aca="1" ref="G1332" ca="1">INDEX(Pedidos!F:F,'Pedido meta'!B1332+1,1)</f>
        <v>44342.765153215136</v>
      </c>
      <c r="H1332" s="4" t="str">
        <f t="shared" si="61"/>
        <v>Paquetes</v>
      </c>
      <c r="I1332">
        <f t="shared" si="62"/>
        <v>200</v>
      </c>
    </row>
    <row r="1333" spans="1:9" x14ac:dyDescent="0.25">
      <c r="A1333" t="str">
        <f t="shared" ca="1" si="60"/>
        <v>INSERT INTO kom_orders_meta (pedido,meta,valor,cantidad,precio,creacion,categoria) VALUES ('93','producto','10','6','1000','2022-01-03 13:07:11','Paquetes');</v>
      </c>
      <c r="B1333" s="4">
        <v>93</v>
      </c>
      <c r="C1333" s="4" t="s">
        <v>4</v>
      </c>
      <c r="D1333" s="4">
        <v>10</v>
      </c>
      <c r="E1333" s="4">
        <v>6</v>
      </c>
      <c r="F1333" s="4">
        <v>1000</v>
      </c>
      <c r="G1333" s="4" cm="1">
        <f t="array" aca="1" ref="G1333" ca="1">INDEX(Pedidos!F:F,'Pedido meta'!B1333+1,1)</f>
        <v>44564.546655330028</v>
      </c>
      <c r="H1333" s="4" t="str">
        <f t="shared" si="61"/>
        <v>Paquetes</v>
      </c>
      <c r="I1333">
        <f t="shared" si="62"/>
        <v>6000</v>
      </c>
    </row>
    <row r="1334" spans="1:9" x14ac:dyDescent="0.25">
      <c r="A1334" t="str">
        <f t="shared" ca="1" si="60"/>
        <v>INSERT INTO kom_orders_meta (pedido,meta,valor,cantidad,precio,creacion,categoria) VALUES ('38','producto','10','9','1000','2021-10-01 21:59:02','Paquetes');</v>
      </c>
      <c r="B1334" s="4">
        <v>38</v>
      </c>
      <c r="C1334" s="4" t="s">
        <v>4</v>
      </c>
      <c r="D1334" s="4">
        <v>10</v>
      </c>
      <c r="E1334" s="4">
        <v>9</v>
      </c>
      <c r="F1334" s="4">
        <v>1000</v>
      </c>
      <c r="G1334" s="4" cm="1">
        <f t="array" aca="1" ref="G1334" ca="1">INDEX(Pedidos!F:F,'Pedido meta'!B1334+1,1)</f>
        <v>44470.915995200136</v>
      </c>
      <c r="H1334" s="4" t="str">
        <f t="shared" si="61"/>
        <v>Paquetes</v>
      </c>
      <c r="I1334">
        <f t="shared" si="62"/>
        <v>9000</v>
      </c>
    </row>
    <row r="1335" spans="1:9" x14ac:dyDescent="0.25">
      <c r="A1335" t="str">
        <f t="shared" ca="1" si="60"/>
        <v>INSERT INTO kom_orders_meta (pedido,meta,valor,cantidad,precio,creacion,categoria) VALUES ('84','producto','2','1','200','2021-12-16 04:50:52','Beber');</v>
      </c>
      <c r="B1335" s="4">
        <v>84</v>
      </c>
      <c r="C1335" s="4" t="s">
        <v>4</v>
      </c>
      <c r="D1335" s="4">
        <v>2</v>
      </c>
      <c r="E1335" s="4">
        <v>1</v>
      </c>
      <c r="F1335" s="4">
        <v>200</v>
      </c>
      <c r="G1335" s="4" cm="1">
        <f t="array" aca="1" ref="G1335" ca="1">INDEX(Pedidos!F:F,'Pedido meta'!B1335+1,1)</f>
        <v>44546.201985864114</v>
      </c>
      <c r="H1335" s="4" t="str">
        <f t="shared" si="61"/>
        <v>Beber</v>
      </c>
      <c r="I1335">
        <f t="shared" si="62"/>
        <v>200</v>
      </c>
    </row>
    <row r="1336" spans="1:9" x14ac:dyDescent="0.25">
      <c r="A1336" t="str">
        <f t="shared" ca="1" si="60"/>
        <v>INSERT INTO kom_orders_meta (pedido,meta,valor,cantidad,precio,creacion,categoria) VALUES ('22','producto','10','3','1000','2021-11-07 02:44:30','Paquetes');</v>
      </c>
      <c r="B1336" s="4">
        <v>22</v>
      </c>
      <c r="C1336" s="4" t="s">
        <v>4</v>
      </c>
      <c r="D1336" s="4">
        <v>10</v>
      </c>
      <c r="E1336" s="4">
        <v>3</v>
      </c>
      <c r="F1336" s="4">
        <v>1000</v>
      </c>
      <c r="G1336" s="4" cm="1">
        <f t="array" aca="1" ref="G1336" ca="1">INDEX(Pedidos!F:F,'Pedido meta'!B1336+1,1)</f>
        <v>44507.114239352588</v>
      </c>
      <c r="H1336" s="4" t="str">
        <f t="shared" si="61"/>
        <v>Paquetes</v>
      </c>
      <c r="I1336">
        <f t="shared" si="62"/>
        <v>3000</v>
      </c>
    </row>
    <row r="1337" spans="1:9" x14ac:dyDescent="0.25">
      <c r="A1337" t="str">
        <f t="shared" ca="1" si="60"/>
        <v>INSERT INTO kom_orders_meta (pedido,meta,valor,cantidad,precio,creacion,categoria) VALUES ('28','producto','4','6','123','2021-06-21 04:05:41','Beber');</v>
      </c>
      <c r="B1337" s="4">
        <v>28</v>
      </c>
      <c r="C1337" s="4" t="s">
        <v>4</v>
      </c>
      <c r="D1337" s="4">
        <v>4</v>
      </c>
      <c r="E1337" s="4">
        <v>6</v>
      </c>
      <c r="F1337" s="4">
        <v>123</v>
      </c>
      <c r="G1337" s="4" cm="1">
        <f t="array" aca="1" ref="G1337" ca="1">INDEX(Pedidos!F:F,'Pedido meta'!B1337+1,1)</f>
        <v>44368.170618419041</v>
      </c>
      <c r="H1337" s="4" t="str">
        <f t="shared" si="61"/>
        <v>Beber</v>
      </c>
      <c r="I1337">
        <f t="shared" si="62"/>
        <v>738</v>
      </c>
    </row>
    <row r="1338" spans="1:9" x14ac:dyDescent="0.25">
      <c r="A1338" t="str">
        <f t="shared" ca="1" si="60"/>
        <v>INSERT INTO kom_orders_meta (pedido,meta,valor,cantidad,precio,creacion,categoria) VALUES ('88','producto','9','9','870','2021-05-28 17:04:46','Beber');</v>
      </c>
      <c r="B1338" s="4">
        <v>88</v>
      </c>
      <c r="C1338" s="4" t="s">
        <v>4</v>
      </c>
      <c r="D1338" s="4">
        <v>9</v>
      </c>
      <c r="E1338" s="4">
        <v>9</v>
      </c>
      <c r="F1338" s="4">
        <v>870</v>
      </c>
      <c r="G1338" s="4" cm="1">
        <f t="array" aca="1" ref="G1338" ca="1">INDEX(Pedidos!F:F,'Pedido meta'!B1338+1,1)</f>
        <v>44344.711640092457</v>
      </c>
      <c r="H1338" s="4" t="str">
        <f t="shared" si="61"/>
        <v>Beber</v>
      </c>
      <c r="I1338">
        <f t="shared" si="62"/>
        <v>7830</v>
      </c>
    </row>
    <row r="1339" spans="1:9" x14ac:dyDescent="0.25">
      <c r="A1339" t="str">
        <f t="shared" ca="1" si="60"/>
        <v>INSERT INTO kom_orders_meta (pedido,meta,valor,cantidad,precio,creacion,categoria) VALUES ('94','producto','6','5','400','2021-09-19 03:08:25','Comer');</v>
      </c>
      <c r="B1339" s="4">
        <v>94</v>
      </c>
      <c r="C1339" s="4" t="s">
        <v>4</v>
      </c>
      <c r="D1339" s="4">
        <v>6</v>
      </c>
      <c r="E1339" s="4">
        <v>5</v>
      </c>
      <c r="F1339" s="4">
        <v>400</v>
      </c>
      <c r="G1339" s="4" cm="1">
        <f t="array" aca="1" ref="G1339" ca="1">INDEX(Pedidos!F:F,'Pedido meta'!B1339+1,1)</f>
        <v>44458.130840202182</v>
      </c>
      <c r="H1339" s="4" t="str">
        <f t="shared" si="61"/>
        <v>Comer</v>
      </c>
      <c r="I1339">
        <f t="shared" si="62"/>
        <v>2000</v>
      </c>
    </row>
    <row r="1340" spans="1:9" x14ac:dyDescent="0.25">
      <c r="A1340" t="str">
        <f t="shared" ca="1" si="60"/>
        <v>INSERT INTO kom_orders_meta (pedido,meta,valor,cantidad,precio,creacion,categoria) VALUES ('21','producto','5','7','100','2022-02-04 14:28:41','Paquetes');</v>
      </c>
      <c r="B1340" s="4">
        <v>21</v>
      </c>
      <c r="C1340" s="4" t="s">
        <v>4</v>
      </c>
      <c r="D1340" s="4">
        <v>5</v>
      </c>
      <c r="E1340" s="4">
        <v>7</v>
      </c>
      <c r="F1340" s="4">
        <v>100</v>
      </c>
      <c r="G1340" s="4" cm="1">
        <f t="array" aca="1" ref="G1340" ca="1">INDEX(Pedidos!F:F,'Pedido meta'!B1340+1,1)</f>
        <v>44596.603254693124</v>
      </c>
      <c r="H1340" s="4" t="str">
        <f t="shared" si="61"/>
        <v>Paquetes</v>
      </c>
      <c r="I1340">
        <f t="shared" si="62"/>
        <v>700</v>
      </c>
    </row>
    <row r="1341" spans="1:9" x14ac:dyDescent="0.25">
      <c r="A1341" t="str">
        <f t="shared" ca="1" si="60"/>
        <v>INSERT INTO kom_orders_meta (pedido,meta,valor,cantidad,precio,creacion,categoria) VALUES ('13','producto','1','6','23.31','2021-05-26 18:21:49','Comer');</v>
      </c>
      <c r="B1341" s="4">
        <v>13</v>
      </c>
      <c r="C1341" s="4" t="s">
        <v>4</v>
      </c>
      <c r="D1341" s="4">
        <v>1</v>
      </c>
      <c r="E1341" s="4">
        <v>6</v>
      </c>
      <c r="F1341" s="4">
        <v>23.31</v>
      </c>
      <c r="G1341" s="4" cm="1">
        <f t="array" aca="1" ref="G1341" ca="1">INDEX(Pedidos!F:F,'Pedido meta'!B1341+1,1)</f>
        <v>44342.765153215136</v>
      </c>
      <c r="H1341" s="4" t="str">
        <f t="shared" si="61"/>
        <v>Comer</v>
      </c>
      <c r="I1341">
        <f t="shared" si="62"/>
        <v>139.85999999999999</v>
      </c>
    </row>
    <row r="1342" spans="1:9" x14ac:dyDescent="0.25">
      <c r="A1342" t="str">
        <f t="shared" ca="1" si="60"/>
        <v>INSERT INTO kom_orders_meta (pedido,meta,valor,cantidad,precio,creacion,categoria) VALUES ('9','producto','7','10','90','2021-11-04 21:54:57','Beber');</v>
      </c>
      <c r="B1342" s="4">
        <v>9</v>
      </c>
      <c r="C1342" s="4" t="s">
        <v>4</v>
      </c>
      <c r="D1342" s="4">
        <v>7</v>
      </c>
      <c r="E1342" s="4">
        <v>10</v>
      </c>
      <c r="F1342" s="4">
        <v>90</v>
      </c>
      <c r="G1342" s="4" cm="1">
        <f t="array" aca="1" ref="G1342" ca="1">INDEX(Pedidos!F:F,'Pedido meta'!B1342+1,1)</f>
        <v>44504.913158914656</v>
      </c>
      <c r="H1342" s="4" t="str">
        <f t="shared" si="61"/>
        <v>Beber</v>
      </c>
      <c r="I1342">
        <f t="shared" si="62"/>
        <v>900</v>
      </c>
    </row>
    <row r="1343" spans="1:9" x14ac:dyDescent="0.25">
      <c r="A1343" t="str">
        <f t="shared" ca="1" si="60"/>
        <v>INSERT INTO kom_orders_meta (pedido,meta,valor,cantidad,precio,creacion,categoria) VALUES ('93','producto','2','9','200','2022-01-03 13:07:11','Beber');</v>
      </c>
      <c r="B1343" s="4">
        <v>93</v>
      </c>
      <c r="C1343" s="4" t="s">
        <v>4</v>
      </c>
      <c r="D1343" s="4">
        <v>2</v>
      </c>
      <c r="E1343" s="4">
        <v>9</v>
      </c>
      <c r="F1343" s="4">
        <v>200</v>
      </c>
      <c r="G1343" s="4" cm="1">
        <f t="array" aca="1" ref="G1343" ca="1">INDEX(Pedidos!F:F,'Pedido meta'!B1343+1,1)</f>
        <v>44564.546655330028</v>
      </c>
      <c r="H1343" s="4" t="str">
        <f t="shared" si="61"/>
        <v>Beber</v>
      </c>
      <c r="I1343">
        <f t="shared" si="62"/>
        <v>1800</v>
      </c>
    </row>
    <row r="1344" spans="1:9" x14ac:dyDescent="0.25">
      <c r="A1344" t="str">
        <f t="shared" ca="1" si="60"/>
        <v>INSERT INTO kom_orders_meta (pedido,meta,valor,cantidad,precio,creacion,categoria) VALUES ('11','producto','2','8','200','2022-01-07 23:48:45','Beber');</v>
      </c>
      <c r="B1344" s="4">
        <v>11</v>
      </c>
      <c r="C1344" s="4" t="s">
        <v>4</v>
      </c>
      <c r="D1344" s="4">
        <v>2</v>
      </c>
      <c r="E1344" s="4">
        <v>8</v>
      </c>
      <c r="F1344" s="4">
        <v>200</v>
      </c>
      <c r="G1344" s="4" cm="1">
        <f t="array" aca="1" ref="G1344" ca="1">INDEX(Pedidos!F:F,'Pedido meta'!B1344+1,1)</f>
        <v>44568.992188529024</v>
      </c>
      <c r="H1344" s="4" t="str">
        <f t="shared" si="61"/>
        <v>Beber</v>
      </c>
      <c r="I1344">
        <f t="shared" si="62"/>
        <v>1600</v>
      </c>
    </row>
    <row r="1345" spans="1:9" x14ac:dyDescent="0.25">
      <c r="A1345" t="str">
        <f t="shared" ca="1" si="60"/>
        <v>INSERT INTO kom_orders_meta (pedido,meta,valor,cantidad,precio,creacion,categoria) VALUES ('16','producto','9','4','870','2021-06-01 21:54:03','Beber');</v>
      </c>
      <c r="B1345" s="4">
        <v>16</v>
      </c>
      <c r="C1345" s="4" t="s">
        <v>4</v>
      </c>
      <c r="D1345" s="4">
        <v>9</v>
      </c>
      <c r="E1345" s="4">
        <v>4</v>
      </c>
      <c r="F1345" s="4">
        <v>870</v>
      </c>
      <c r="G1345" s="4" cm="1">
        <f t="array" aca="1" ref="G1345" ca="1">INDEX(Pedidos!F:F,'Pedido meta'!B1345+1,1)</f>
        <v>44348.912533947281</v>
      </c>
      <c r="H1345" s="4" t="str">
        <f t="shared" si="61"/>
        <v>Beber</v>
      </c>
      <c r="I1345">
        <f t="shared" si="62"/>
        <v>3480</v>
      </c>
    </row>
    <row r="1346" spans="1:9" x14ac:dyDescent="0.25">
      <c r="A1346" t="str">
        <f t="shared" ca="1" si="60"/>
        <v>INSERT INTO kom_orders_meta (pedido,meta,valor,cantidad,precio,creacion,categoria) VALUES ('45','producto','7','8','90','2021-05-23 10:02:51','Beber');</v>
      </c>
      <c r="B1346" s="4">
        <v>45</v>
      </c>
      <c r="C1346" s="4" t="s">
        <v>4</v>
      </c>
      <c r="D1346" s="4">
        <v>7</v>
      </c>
      <c r="E1346" s="4">
        <v>8</v>
      </c>
      <c r="F1346" s="4">
        <v>90</v>
      </c>
      <c r="G1346" s="4" cm="1">
        <f t="array" aca="1" ref="G1346" ca="1">INDEX(Pedidos!F:F,'Pedido meta'!B1346+1,1)</f>
        <v>44339.418645137579</v>
      </c>
      <c r="H1346" s="4" t="str">
        <f t="shared" si="61"/>
        <v>Beber</v>
      </c>
      <c r="I1346">
        <f t="shared" si="62"/>
        <v>720</v>
      </c>
    </row>
    <row r="1347" spans="1:9" x14ac:dyDescent="0.25">
      <c r="A1347" t="str">
        <f t="shared" ref="A1347:A1410" ca="1" si="63">"INSERT INTO "&amp;A$1&amp;" ("&amp;IF(B1347="","",B$1)&amp;IF(C1347="","",","&amp;C$1)&amp;IF(D1347="","",","&amp;D$1)&amp;IF(E1347="","",","&amp;E$1)&amp;IF(F1347="","",","&amp;F$1)&amp;IF(G1347="","",","&amp;G$1)&amp;IF(H1347="","",","&amp;H$1)&amp;") VALUES ("&amp;IF(B1347="","","'"&amp;B1347&amp;"'")&amp;IF(C1347="","",",'"&amp;C1347&amp;"'")&amp;IF(D1347="","",",'"&amp;D1347&amp;"'")&amp;IF(E1347="","",",'"&amp;E1347&amp;"'")&amp;IF(F1347="","",",'"&amp;F1347&amp;"'")&amp;IF(G1347="","",",'"&amp;TEXT(G1347,"aaaa-mm-dd hh:mm:ss")&amp;"'")&amp;IF(H1347="","",",'"&amp;H1347&amp;"'")&amp;");"</f>
        <v>INSERT INTO kom_orders_meta (pedido,meta,valor,cantidad,precio,creacion,categoria) VALUES ('2','producto','7','4','90','2021-07-25 07:25:51','Beber');</v>
      </c>
      <c r="B1347" s="4">
        <v>2</v>
      </c>
      <c r="C1347" s="4" t="s">
        <v>4</v>
      </c>
      <c r="D1347" s="4">
        <v>7</v>
      </c>
      <c r="E1347" s="4">
        <v>4</v>
      </c>
      <c r="F1347" s="4">
        <v>90</v>
      </c>
      <c r="G1347" s="4" cm="1">
        <f t="array" aca="1" ref="G1347" ca="1">INDEX(Pedidos!F:F,'Pedido meta'!B1347+1,1)</f>
        <v>44402.309616822786</v>
      </c>
      <c r="H1347" s="4" t="str">
        <f t="shared" ref="H1347:H1410" si="64">VLOOKUP(D1347,$K$2:$M$11,3,FALSE)</f>
        <v>Beber</v>
      </c>
      <c r="I1347">
        <f t="shared" ref="I1347:I1410" si="65">E1347*F1347</f>
        <v>360</v>
      </c>
    </row>
    <row r="1348" spans="1:9" x14ac:dyDescent="0.25">
      <c r="A1348" t="str">
        <f t="shared" ca="1" si="63"/>
        <v>INSERT INTO kom_orders_meta (pedido,meta,valor,cantidad,precio,creacion,categoria) VALUES ('7','producto','4','4','123','2021-07-13 09:36:28','Beber');</v>
      </c>
      <c r="B1348" s="4">
        <v>7</v>
      </c>
      <c r="C1348" s="4" t="s">
        <v>4</v>
      </c>
      <c r="D1348" s="4">
        <v>4</v>
      </c>
      <c r="E1348" s="4">
        <v>4</v>
      </c>
      <c r="F1348" s="4">
        <v>123</v>
      </c>
      <c r="G1348" s="4" cm="1">
        <f t="array" aca="1" ref="G1348" ca="1">INDEX(Pedidos!F:F,'Pedido meta'!B1348+1,1)</f>
        <v>44390.400325251067</v>
      </c>
      <c r="H1348" s="4" t="str">
        <f t="shared" si="64"/>
        <v>Beber</v>
      </c>
      <c r="I1348">
        <f t="shared" si="65"/>
        <v>492</v>
      </c>
    </row>
    <row r="1349" spans="1:9" x14ac:dyDescent="0.25">
      <c r="A1349" t="str">
        <f t="shared" ca="1" si="63"/>
        <v>INSERT INTO kom_orders_meta (pedido,meta,valor,cantidad,precio,creacion,categoria) VALUES ('62','producto','3','5','55','2021-05-26 05:17:03','Beber');</v>
      </c>
      <c r="B1349" s="4">
        <v>62</v>
      </c>
      <c r="C1349" s="4" t="s">
        <v>4</v>
      </c>
      <c r="D1349" s="4">
        <v>3</v>
      </c>
      <c r="E1349" s="4">
        <v>5</v>
      </c>
      <c r="F1349" s="4">
        <v>55</v>
      </c>
      <c r="G1349" s="4" cm="1">
        <f t="array" aca="1" ref="G1349" ca="1">INDEX(Pedidos!F:F,'Pedido meta'!B1349+1,1)</f>
        <v>44342.22017668144</v>
      </c>
      <c r="H1349" s="4" t="str">
        <f t="shared" si="64"/>
        <v>Beber</v>
      </c>
      <c r="I1349">
        <f t="shared" si="65"/>
        <v>275</v>
      </c>
    </row>
    <row r="1350" spans="1:9" x14ac:dyDescent="0.25">
      <c r="A1350" t="str">
        <f t="shared" ca="1" si="63"/>
        <v>INSERT INTO kom_orders_meta (pedido,meta,valor,cantidad,precio,creacion,categoria) VALUES ('56','producto','6','11','400','2021-05-19 08:56:25','Comer');</v>
      </c>
      <c r="B1350" s="4">
        <v>56</v>
      </c>
      <c r="C1350" s="4" t="s">
        <v>4</v>
      </c>
      <c r="D1350" s="4">
        <v>6</v>
      </c>
      <c r="E1350" s="4">
        <v>11</v>
      </c>
      <c r="F1350" s="4">
        <v>400</v>
      </c>
      <c r="G1350" s="4" cm="1">
        <f t="array" aca="1" ref="G1350" ca="1">INDEX(Pedidos!F:F,'Pedido meta'!B1350+1,1)</f>
        <v>44335.372514270377</v>
      </c>
      <c r="H1350" s="4" t="str">
        <f t="shared" si="64"/>
        <v>Comer</v>
      </c>
      <c r="I1350">
        <f t="shared" si="65"/>
        <v>4400</v>
      </c>
    </row>
    <row r="1351" spans="1:9" x14ac:dyDescent="0.25">
      <c r="A1351" t="str">
        <f t="shared" ca="1" si="63"/>
        <v>INSERT INTO kom_orders_meta (pedido,meta,valor,cantidad,precio,creacion,categoria) VALUES ('29','producto','3','1','55','2021-06-19 04:08:29','Beber');</v>
      </c>
      <c r="B1351" s="4">
        <v>29</v>
      </c>
      <c r="C1351" s="4" t="s">
        <v>4</v>
      </c>
      <c r="D1351" s="4">
        <v>3</v>
      </c>
      <c r="E1351" s="4">
        <v>1</v>
      </c>
      <c r="F1351" s="4">
        <v>55</v>
      </c>
      <c r="G1351" s="4" cm="1">
        <f t="array" aca="1" ref="G1351" ca="1">INDEX(Pedidos!F:F,'Pedido meta'!B1351+1,1)</f>
        <v>44366.172555876656</v>
      </c>
      <c r="H1351" s="4" t="str">
        <f t="shared" si="64"/>
        <v>Beber</v>
      </c>
      <c r="I1351">
        <f t="shared" si="65"/>
        <v>55</v>
      </c>
    </row>
    <row r="1352" spans="1:9" x14ac:dyDescent="0.25">
      <c r="A1352" t="str">
        <f t="shared" ca="1" si="63"/>
        <v>INSERT INTO kom_orders_meta (pedido,meta,valor,cantidad,precio,creacion,categoria) VALUES ('18','producto','6','11','400','2021-08-12 05:10:47','Comer');</v>
      </c>
      <c r="B1352" s="4">
        <v>18</v>
      </c>
      <c r="C1352" s="4" t="s">
        <v>4</v>
      </c>
      <c r="D1352" s="4">
        <v>6</v>
      </c>
      <c r="E1352" s="4">
        <v>11</v>
      </c>
      <c r="F1352" s="4">
        <v>400</v>
      </c>
      <c r="G1352" s="4" cm="1">
        <f t="array" aca="1" ref="G1352" ca="1">INDEX(Pedidos!F:F,'Pedido meta'!B1352+1,1)</f>
        <v>44420.215825397332</v>
      </c>
      <c r="H1352" s="4" t="str">
        <f t="shared" si="64"/>
        <v>Comer</v>
      </c>
      <c r="I1352">
        <f t="shared" si="65"/>
        <v>4400</v>
      </c>
    </row>
    <row r="1353" spans="1:9" x14ac:dyDescent="0.25">
      <c r="A1353" t="str">
        <f t="shared" ca="1" si="63"/>
        <v>INSERT INTO kom_orders_meta (pedido,meta,valor,cantidad,precio,creacion,categoria) VALUES ('30','producto','9','5','870','2022-01-05 17:56:42','Beber');</v>
      </c>
      <c r="B1353" s="4">
        <v>30</v>
      </c>
      <c r="C1353" s="4" t="s">
        <v>4</v>
      </c>
      <c r="D1353" s="4">
        <v>9</v>
      </c>
      <c r="E1353" s="4">
        <v>5</v>
      </c>
      <c r="F1353" s="4">
        <v>870</v>
      </c>
      <c r="G1353" s="4" cm="1">
        <f t="array" aca="1" ref="G1353" ca="1">INDEX(Pedidos!F:F,'Pedido meta'!B1353+1,1)</f>
        <v>44566.747705535287</v>
      </c>
      <c r="H1353" s="4" t="str">
        <f t="shared" si="64"/>
        <v>Beber</v>
      </c>
      <c r="I1353">
        <f t="shared" si="65"/>
        <v>4350</v>
      </c>
    </row>
    <row r="1354" spans="1:9" x14ac:dyDescent="0.25">
      <c r="A1354" t="str">
        <f t="shared" ca="1" si="63"/>
        <v>INSERT INTO kom_orders_meta (pedido,meta,valor,cantidad,precio,creacion,categoria) VALUES ('95','producto','5','9','100','2021-08-15 21:59:06','Paquetes');</v>
      </c>
      <c r="B1354" s="4">
        <v>95</v>
      </c>
      <c r="C1354" s="4" t="s">
        <v>4</v>
      </c>
      <c r="D1354" s="4">
        <v>5</v>
      </c>
      <c r="E1354" s="4">
        <v>9</v>
      </c>
      <c r="F1354" s="4">
        <v>100</v>
      </c>
      <c r="G1354" s="4" cm="1">
        <f t="array" aca="1" ref="G1354" ca="1">INDEX(Pedidos!F:F,'Pedido meta'!B1354+1,1)</f>
        <v>44423.91604698445</v>
      </c>
      <c r="H1354" s="4" t="str">
        <f t="shared" si="64"/>
        <v>Paquetes</v>
      </c>
      <c r="I1354">
        <f t="shared" si="65"/>
        <v>900</v>
      </c>
    </row>
    <row r="1355" spans="1:9" x14ac:dyDescent="0.25">
      <c r="A1355" t="str">
        <f t="shared" ca="1" si="63"/>
        <v>INSERT INTO kom_orders_meta (pedido,meta,valor,cantidad,precio,creacion,categoria) VALUES ('70','producto','10','1','1000','2021-07-13 04:18:15','Paquetes');</v>
      </c>
      <c r="B1355" s="4">
        <v>70</v>
      </c>
      <c r="C1355" s="4" t="s">
        <v>4</v>
      </c>
      <c r="D1355" s="4">
        <v>10</v>
      </c>
      <c r="E1355" s="4">
        <v>1</v>
      </c>
      <c r="F1355" s="4">
        <v>1000</v>
      </c>
      <c r="G1355" s="4" cm="1">
        <f t="array" aca="1" ref="G1355" ca="1">INDEX(Pedidos!F:F,'Pedido meta'!B1355+1,1)</f>
        <v>44390.179344448545</v>
      </c>
      <c r="H1355" s="4" t="str">
        <f t="shared" si="64"/>
        <v>Paquetes</v>
      </c>
      <c r="I1355">
        <f t="shared" si="65"/>
        <v>1000</v>
      </c>
    </row>
    <row r="1356" spans="1:9" x14ac:dyDescent="0.25">
      <c r="A1356" t="str">
        <f t="shared" ca="1" si="63"/>
        <v>INSERT INTO kom_orders_meta (pedido,meta,valor,cantidad,precio,creacion,categoria) VALUES ('31','producto','2','7','200','2021-11-16 20:00:34','Beber');</v>
      </c>
      <c r="B1356" s="4">
        <v>31</v>
      </c>
      <c r="C1356" s="4" t="s">
        <v>4</v>
      </c>
      <c r="D1356" s="4">
        <v>2</v>
      </c>
      <c r="E1356" s="4">
        <v>7</v>
      </c>
      <c r="F1356" s="4">
        <v>200</v>
      </c>
      <c r="G1356" s="4" cm="1">
        <f t="array" aca="1" ref="G1356" ca="1">INDEX(Pedidos!F:F,'Pedido meta'!B1356+1,1)</f>
        <v>44516.833730145896</v>
      </c>
      <c r="H1356" s="4" t="str">
        <f t="shared" si="64"/>
        <v>Beber</v>
      </c>
      <c r="I1356">
        <f t="shared" si="65"/>
        <v>1400</v>
      </c>
    </row>
    <row r="1357" spans="1:9" x14ac:dyDescent="0.25">
      <c r="A1357" t="str">
        <f t="shared" ca="1" si="63"/>
        <v>INSERT INTO kom_orders_meta (pedido,meta,valor,cantidad,precio,creacion,categoria) VALUES ('63','producto','3','6','55','2021-09-28 21:36:36','Beber');</v>
      </c>
      <c r="B1357" s="4">
        <v>63</v>
      </c>
      <c r="C1357" s="4" t="s">
        <v>4</v>
      </c>
      <c r="D1357" s="4">
        <v>3</v>
      </c>
      <c r="E1357" s="4">
        <v>6</v>
      </c>
      <c r="F1357" s="4">
        <v>55</v>
      </c>
      <c r="G1357" s="4" cm="1">
        <f t="array" aca="1" ref="G1357" ca="1">INDEX(Pedidos!F:F,'Pedido meta'!B1357+1,1)</f>
        <v>44467.900418576137</v>
      </c>
      <c r="H1357" s="4" t="str">
        <f t="shared" si="64"/>
        <v>Beber</v>
      </c>
      <c r="I1357">
        <f t="shared" si="65"/>
        <v>330</v>
      </c>
    </row>
    <row r="1358" spans="1:9" x14ac:dyDescent="0.25">
      <c r="A1358" t="str">
        <f t="shared" ca="1" si="63"/>
        <v>INSERT INTO kom_orders_meta (pedido,meta,valor,cantidad,precio,creacion,categoria) VALUES ('29','producto','2','1','200','2021-06-19 04:08:29','Beber');</v>
      </c>
      <c r="B1358" s="4">
        <v>29</v>
      </c>
      <c r="C1358" s="4" t="s">
        <v>4</v>
      </c>
      <c r="D1358" s="4">
        <v>2</v>
      </c>
      <c r="E1358" s="4">
        <v>1</v>
      </c>
      <c r="F1358" s="4">
        <v>200</v>
      </c>
      <c r="G1358" s="4" cm="1">
        <f t="array" aca="1" ref="G1358" ca="1">INDEX(Pedidos!F:F,'Pedido meta'!B1358+1,1)</f>
        <v>44366.172555876656</v>
      </c>
      <c r="H1358" s="4" t="str">
        <f t="shared" si="64"/>
        <v>Beber</v>
      </c>
      <c r="I1358">
        <f t="shared" si="65"/>
        <v>200</v>
      </c>
    </row>
    <row r="1359" spans="1:9" x14ac:dyDescent="0.25">
      <c r="A1359" t="str">
        <f t="shared" ca="1" si="63"/>
        <v>INSERT INTO kom_orders_meta (pedido,meta,valor,cantidad,precio,creacion,categoria) VALUES ('81','producto','7','10','90','2021-11-17 16:13:50','Beber');</v>
      </c>
      <c r="B1359" s="4">
        <v>81</v>
      </c>
      <c r="C1359" s="4" t="s">
        <v>4</v>
      </c>
      <c r="D1359" s="4">
        <v>7</v>
      </c>
      <c r="E1359" s="4">
        <v>10</v>
      </c>
      <c r="F1359" s="4">
        <v>90</v>
      </c>
      <c r="G1359" s="4" cm="1">
        <f t="array" aca="1" ref="G1359" ca="1">INDEX(Pedidos!F:F,'Pedido meta'!B1359+1,1)</f>
        <v>44517.676269175281</v>
      </c>
      <c r="H1359" s="4" t="str">
        <f t="shared" si="64"/>
        <v>Beber</v>
      </c>
      <c r="I1359">
        <f t="shared" si="65"/>
        <v>900</v>
      </c>
    </row>
    <row r="1360" spans="1:9" x14ac:dyDescent="0.25">
      <c r="A1360" t="str">
        <f t="shared" ca="1" si="63"/>
        <v>INSERT INTO kom_orders_meta (pedido,meta,valor,cantidad,precio,creacion,categoria) VALUES ('81','producto','9','4','870','2021-11-17 16:13:50','Beber');</v>
      </c>
      <c r="B1360" s="4">
        <v>81</v>
      </c>
      <c r="C1360" s="4" t="s">
        <v>4</v>
      </c>
      <c r="D1360" s="4">
        <v>9</v>
      </c>
      <c r="E1360" s="4">
        <v>4</v>
      </c>
      <c r="F1360" s="4">
        <v>870</v>
      </c>
      <c r="G1360" s="4" cm="1">
        <f t="array" aca="1" ref="G1360" ca="1">INDEX(Pedidos!F:F,'Pedido meta'!B1360+1,1)</f>
        <v>44517.676269175281</v>
      </c>
      <c r="H1360" s="4" t="str">
        <f t="shared" si="64"/>
        <v>Beber</v>
      </c>
      <c r="I1360">
        <f t="shared" si="65"/>
        <v>3480</v>
      </c>
    </row>
    <row r="1361" spans="1:9" x14ac:dyDescent="0.25">
      <c r="A1361" t="str">
        <f t="shared" ca="1" si="63"/>
        <v>INSERT INTO kom_orders_meta (pedido,meta,valor,cantidad,precio,creacion,categoria) VALUES ('95','producto','3','7','55','2021-08-15 21:59:06','Beber');</v>
      </c>
      <c r="B1361" s="4">
        <v>95</v>
      </c>
      <c r="C1361" s="4" t="s">
        <v>4</v>
      </c>
      <c r="D1361" s="4">
        <v>3</v>
      </c>
      <c r="E1361" s="4">
        <v>7</v>
      </c>
      <c r="F1361" s="4">
        <v>55</v>
      </c>
      <c r="G1361" s="4" cm="1">
        <f t="array" aca="1" ref="G1361" ca="1">INDEX(Pedidos!F:F,'Pedido meta'!B1361+1,1)</f>
        <v>44423.91604698445</v>
      </c>
      <c r="H1361" s="4" t="str">
        <f t="shared" si="64"/>
        <v>Beber</v>
      </c>
      <c r="I1361">
        <f t="shared" si="65"/>
        <v>385</v>
      </c>
    </row>
    <row r="1362" spans="1:9" x14ac:dyDescent="0.25">
      <c r="A1362" t="str">
        <f t="shared" ca="1" si="63"/>
        <v>INSERT INTO kom_orders_meta (pedido,meta,valor,cantidad,precio,creacion,categoria) VALUES ('61','producto','1','7','23.31','2021-08-14 21:04:03','Comer');</v>
      </c>
      <c r="B1362" s="4">
        <v>61</v>
      </c>
      <c r="C1362" s="4" t="s">
        <v>4</v>
      </c>
      <c r="D1362" s="4">
        <v>1</v>
      </c>
      <c r="E1362" s="4">
        <v>7</v>
      </c>
      <c r="F1362" s="4">
        <v>23.31</v>
      </c>
      <c r="G1362" s="4" cm="1">
        <f t="array" aca="1" ref="G1362" ca="1">INDEX(Pedidos!F:F,'Pedido meta'!B1362+1,1)</f>
        <v>44422.877807911107</v>
      </c>
      <c r="H1362" s="4" t="str">
        <f t="shared" si="64"/>
        <v>Comer</v>
      </c>
      <c r="I1362">
        <f t="shared" si="65"/>
        <v>163.16999999999999</v>
      </c>
    </row>
    <row r="1363" spans="1:9" x14ac:dyDescent="0.25">
      <c r="A1363" t="str">
        <f t="shared" ca="1" si="63"/>
        <v>INSERT INTO kom_orders_meta (pedido,meta,valor,cantidad,precio,creacion,categoria) VALUES ('42','producto','5','5','100','2021-05-26 18:24:42','Paquetes');</v>
      </c>
      <c r="B1363" s="4">
        <v>42</v>
      </c>
      <c r="C1363" s="4" t="s">
        <v>4</v>
      </c>
      <c r="D1363" s="4">
        <v>5</v>
      </c>
      <c r="E1363" s="4">
        <v>5</v>
      </c>
      <c r="F1363" s="4">
        <v>100</v>
      </c>
      <c r="G1363" s="4" cm="1">
        <f t="array" aca="1" ref="G1363" ca="1">INDEX(Pedidos!F:F,'Pedido meta'!B1363+1,1)</f>
        <v>44342.767156916903</v>
      </c>
      <c r="H1363" s="4" t="str">
        <f t="shared" si="64"/>
        <v>Paquetes</v>
      </c>
      <c r="I1363">
        <f t="shared" si="65"/>
        <v>500</v>
      </c>
    </row>
    <row r="1364" spans="1:9" x14ac:dyDescent="0.25">
      <c r="A1364" t="str">
        <f t="shared" ca="1" si="63"/>
        <v>INSERT INTO kom_orders_meta (pedido,meta,valor,cantidad,precio,creacion,categoria) VALUES ('68','producto','5','3','100','2021-08-12 06:50:11','Paquetes');</v>
      </c>
      <c r="B1364" s="4">
        <v>68</v>
      </c>
      <c r="C1364" s="4" t="s">
        <v>4</v>
      </c>
      <c r="D1364" s="4">
        <v>5</v>
      </c>
      <c r="E1364" s="4">
        <v>3</v>
      </c>
      <c r="F1364" s="4">
        <v>100</v>
      </c>
      <c r="G1364" s="4" cm="1">
        <f t="array" aca="1" ref="G1364" ca="1">INDEX(Pedidos!F:F,'Pedido meta'!B1364+1,1)</f>
        <v>44420.284844379748</v>
      </c>
      <c r="H1364" s="4" t="str">
        <f t="shared" si="64"/>
        <v>Paquetes</v>
      </c>
      <c r="I1364">
        <f t="shared" si="65"/>
        <v>300</v>
      </c>
    </row>
    <row r="1365" spans="1:9" x14ac:dyDescent="0.25">
      <c r="A1365" t="str">
        <f t="shared" ca="1" si="63"/>
        <v>INSERT INTO kom_orders_meta (pedido,meta,valor,cantidad,precio,creacion,categoria) VALUES ('48','producto','10','12','1000','2021-09-08 14:45:23','Paquetes');</v>
      </c>
      <c r="B1365" s="4">
        <v>48</v>
      </c>
      <c r="C1365" s="4" t="s">
        <v>4</v>
      </c>
      <c r="D1365" s="4">
        <v>10</v>
      </c>
      <c r="E1365" s="4">
        <v>12</v>
      </c>
      <c r="F1365" s="4">
        <v>1000</v>
      </c>
      <c r="G1365" s="4" cm="1">
        <f t="array" aca="1" ref="G1365" ca="1">INDEX(Pedidos!F:F,'Pedido meta'!B1365+1,1)</f>
        <v>44447.614850838647</v>
      </c>
      <c r="H1365" s="4" t="str">
        <f t="shared" si="64"/>
        <v>Paquetes</v>
      </c>
      <c r="I1365">
        <f t="shared" si="65"/>
        <v>12000</v>
      </c>
    </row>
    <row r="1366" spans="1:9" x14ac:dyDescent="0.25">
      <c r="A1366" t="str">
        <f t="shared" ca="1" si="63"/>
        <v>INSERT INTO kom_orders_meta (pedido,meta,valor,cantidad,precio,creacion,categoria) VALUES ('31','producto','8','4','75','2021-11-16 20:00:34','Beber');</v>
      </c>
      <c r="B1366" s="4">
        <v>31</v>
      </c>
      <c r="C1366" s="4" t="s">
        <v>4</v>
      </c>
      <c r="D1366" s="4">
        <v>8</v>
      </c>
      <c r="E1366" s="4">
        <v>4</v>
      </c>
      <c r="F1366" s="4">
        <v>75</v>
      </c>
      <c r="G1366" s="4" cm="1">
        <f t="array" aca="1" ref="G1366" ca="1">INDEX(Pedidos!F:F,'Pedido meta'!B1366+1,1)</f>
        <v>44516.833730145896</v>
      </c>
      <c r="H1366" s="4" t="str">
        <f t="shared" si="64"/>
        <v>Beber</v>
      </c>
      <c r="I1366">
        <f t="shared" si="65"/>
        <v>300</v>
      </c>
    </row>
    <row r="1367" spans="1:9" x14ac:dyDescent="0.25">
      <c r="A1367" t="str">
        <f t="shared" ca="1" si="63"/>
        <v>INSERT INTO kom_orders_meta (pedido,meta,valor,cantidad,precio,creacion,categoria) VALUES ('67','producto','6','6','400','2021-05-26 06:33:19','Comer');</v>
      </c>
      <c r="B1367" s="4">
        <v>67</v>
      </c>
      <c r="C1367" s="4" t="s">
        <v>4</v>
      </c>
      <c r="D1367" s="4">
        <v>6</v>
      </c>
      <c r="E1367" s="4">
        <v>6</v>
      </c>
      <c r="F1367" s="4">
        <v>400</v>
      </c>
      <c r="G1367" s="4" cm="1">
        <f t="array" aca="1" ref="G1367" ca="1">INDEX(Pedidos!F:F,'Pedido meta'!B1367+1,1)</f>
        <v>44342.273141660837</v>
      </c>
      <c r="H1367" s="4" t="str">
        <f t="shared" si="64"/>
        <v>Comer</v>
      </c>
      <c r="I1367">
        <f t="shared" si="65"/>
        <v>2400</v>
      </c>
    </row>
    <row r="1368" spans="1:9" x14ac:dyDescent="0.25">
      <c r="A1368" t="str">
        <f t="shared" ca="1" si="63"/>
        <v>INSERT INTO kom_orders_meta (pedido,meta,valor,cantidad,precio,creacion,categoria) VALUES ('1','producto','4','6','123','2021-10-21 09:52:54','Beber');</v>
      </c>
      <c r="B1368" s="4">
        <v>1</v>
      </c>
      <c r="C1368" s="4" t="s">
        <v>4</v>
      </c>
      <c r="D1368" s="4">
        <v>4</v>
      </c>
      <c r="E1368" s="4">
        <v>6</v>
      </c>
      <c r="F1368" s="4">
        <v>123</v>
      </c>
      <c r="G1368" s="4" cm="1">
        <f t="array" aca="1" ref="G1368" ca="1">INDEX(Pedidos!F:F,'Pedido meta'!B1368+1,1)</f>
        <v>44490.411737061491</v>
      </c>
      <c r="H1368" s="4" t="str">
        <f t="shared" si="64"/>
        <v>Beber</v>
      </c>
      <c r="I1368">
        <f t="shared" si="65"/>
        <v>738</v>
      </c>
    </row>
    <row r="1369" spans="1:9" x14ac:dyDescent="0.25">
      <c r="A1369" t="str">
        <f t="shared" ca="1" si="63"/>
        <v>INSERT INTO kom_orders_meta (pedido,meta,valor,cantidad,precio,creacion,categoria) VALUES ('16','producto','3','9','55','2021-06-01 21:54:03','Beber');</v>
      </c>
      <c r="B1369" s="4">
        <v>16</v>
      </c>
      <c r="C1369" s="4" t="s">
        <v>4</v>
      </c>
      <c r="D1369" s="4">
        <v>3</v>
      </c>
      <c r="E1369" s="4">
        <v>9</v>
      </c>
      <c r="F1369" s="4">
        <v>55</v>
      </c>
      <c r="G1369" s="4" cm="1">
        <f t="array" aca="1" ref="G1369" ca="1">INDEX(Pedidos!F:F,'Pedido meta'!B1369+1,1)</f>
        <v>44348.912533947281</v>
      </c>
      <c r="H1369" s="4" t="str">
        <f t="shared" si="64"/>
        <v>Beber</v>
      </c>
      <c r="I1369">
        <f t="shared" si="65"/>
        <v>495</v>
      </c>
    </row>
    <row r="1370" spans="1:9" x14ac:dyDescent="0.25">
      <c r="A1370" t="str">
        <f t="shared" ca="1" si="63"/>
        <v>INSERT INTO kom_orders_meta (pedido,meta,valor,cantidad,precio,creacion,categoria) VALUES ('12','producto','9','9','870','2021-08-02 22:21:31','Beber');</v>
      </c>
      <c r="B1370" s="4">
        <v>12</v>
      </c>
      <c r="C1370" s="4" t="s">
        <v>4</v>
      </c>
      <c r="D1370" s="4">
        <v>9</v>
      </c>
      <c r="E1370" s="4">
        <v>9</v>
      </c>
      <c r="F1370" s="4">
        <v>870</v>
      </c>
      <c r="G1370" s="4" cm="1">
        <f t="array" aca="1" ref="G1370" ca="1">INDEX(Pedidos!F:F,'Pedido meta'!B1370+1,1)</f>
        <v>44410.931609069543</v>
      </c>
      <c r="H1370" s="4" t="str">
        <f t="shared" si="64"/>
        <v>Beber</v>
      </c>
      <c r="I1370">
        <f t="shared" si="65"/>
        <v>7830</v>
      </c>
    </row>
    <row r="1371" spans="1:9" x14ac:dyDescent="0.25">
      <c r="A1371" t="str">
        <f t="shared" ca="1" si="63"/>
        <v>INSERT INTO kom_orders_meta (pedido,meta,valor,cantidad,precio,creacion,categoria) VALUES ('55','producto','8','9','75','2021-12-07 16:40:07','Beber');</v>
      </c>
      <c r="B1371" s="4">
        <v>55</v>
      </c>
      <c r="C1371" s="4" t="s">
        <v>4</v>
      </c>
      <c r="D1371" s="4">
        <v>8</v>
      </c>
      <c r="E1371" s="4">
        <v>9</v>
      </c>
      <c r="F1371" s="4">
        <v>75</v>
      </c>
      <c r="G1371" s="4" cm="1">
        <f t="array" aca="1" ref="G1371" ca="1">INDEX(Pedidos!F:F,'Pedido meta'!B1371+1,1)</f>
        <v>44537.694522809172</v>
      </c>
      <c r="H1371" s="4" t="str">
        <f t="shared" si="64"/>
        <v>Beber</v>
      </c>
      <c r="I1371">
        <f t="shared" si="65"/>
        <v>675</v>
      </c>
    </row>
    <row r="1372" spans="1:9" x14ac:dyDescent="0.25">
      <c r="A1372" t="str">
        <f t="shared" ca="1" si="63"/>
        <v>INSERT INTO kom_orders_meta (pedido,meta,valor,cantidad,precio,creacion,categoria) VALUES ('55','producto','7','5','90','2021-12-07 16:40:07','Beber');</v>
      </c>
      <c r="B1372" s="4">
        <v>55</v>
      </c>
      <c r="C1372" s="4" t="s">
        <v>4</v>
      </c>
      <c r="D1372" s="4">
        <v>7</v>
      </c>
      <c r="E1372" s="4">
        <v>5</v>
      </c>
      <c r="F1372" s="4">
        <v>90</v>
      </c>
      <c r="G1372" s="4" cm="1">
        <f t="array" aca="1" ref="G1372" ca="1">INDEX(Pedidos!F:F,'Pedido meta'!B1372+1,1)</f>
        <v>44537.694522809172</v>
      </c>
      <c r="H1372" s="4" t="str">
        <f t="shared" si="64"/>
        <v>Beber</v>
      </c>
      <c r="I1372">
        <f t="shared" si="65"/>
        <v>450</v>
      </c>
    </row>
    <row r="1373" spans="1:9" x14ac:dyDescent="0.25">
      <c r="A1373" t="str">
        <f t="shared" ca="1" si="63"/>
        <v>INSERT INTO kom_orders_meta (pedido,meta,valor,cantidad,precio,creacion,categoria) VALUES ('22','producto','2','2','200','2021-11-07 02:44:30','Beber');</v>
      </c>
      <c r="B1373" s="4">
        <v>22</v>
      </c>
      <c r="C1373" s="4" t="s">
        <v>4</v>
      </c>
      <c r="D1373" s="4">
        <v>2</v>
      </c>
      <c r="E1373" s="4">
        <v>2</v>
      </c>
      <c r="F1373" s="4">
        <v>200</v>
      </c>
      <c r="G1373" s="4" cm="1">
        <f t="array" aca="1" ref="G1373" ca="1">INDEX(Pedidos!F:F,'Pedido meta'!B1373+1,1)</f>
        <v>44507.114239352588</v>
      </c>
      <c r="H1373" s="4" t="str">
        <f t="shared" si="64"/>
        <v>Beber</v>
      </c>
      <c r="I1373">
        <f t="shared" si="65"/>
        <v>400</v>
      </c>
    </row>
    <row r="1374" spans="1:9" x14ac:dyDescent="0.25">
      <c r="A1374" t="str">
        <f t="shared" ca="1" si="63"/>
        <v>INSERT INTO kom_orders_meta (pedido,meta,valor,cantidad,precio,creacion,categoria) VALUES ('24','producto','1','6','23.31','2021-06-22 16:23:04','Comer');</v>
      </c>
      <c r="B1374" s="4">
        <v>24</v>
      </c>
      <c r="C1374" s="4" t="s">
        <v>4</v>
      </c>
      <c r="D1374" s="4">
        <v>1</v>
      </c>
      <c r="E1374" s="4">
        <v>6</v>
      </c>
      <c r="F1374" s="4">
        <v>23.31</v>
      </c>
      <c r="G1374" s="4" cm="1">
        <f t="array" aca="1" ref="G1374" ca="1">INDEX(Pedidos!F:F,'Pedido meta'!B1374+1,1)</f>
        <v>44369.682682529441</v>
      </c>
      <c r="H1374" s="4" t="str">
        <f t="shared" si="64"/>
        <v>Comer</v>
      </c>
      <c r="I1374">
        <f t="shared" si="65"/>
        <v>139.85999999999999</v>
      </c>
    </row>
    <row r="1375" spans="1:9" x14ac:dyDescent="0.25">
      <c r="A1375" t="str">
        <f t="shared" ca="1" si="63"/>
        <v>INSERT INTO kom_orders_meta (pedido,meta,valor,cantidad,precio,creacion,categoria) VALUES ('36','producto','6','10','400','2021-08-04 16:18:56','Comer');</v>
      </c>
      <c r="B1375" s="4">
        <v>36</v>
      </c>
      <c r="C1375" s="4" t="s">
        <v>4</v>
      </c>
      <c r="D1375" s="4">
        <v>6</v>
      </c>
      <c r="E1375" s="4">
        <v>10</v>
      </c>
      <c r="F1375" s="4">
        <v>400</v>
      </c>
      <c r="G1375" s="4" cm="1">
        <f t="array" aca="1" ref="G1375" ca="1">INDEX(Pedidos!F:F,'Pedido meta'!B1375+1,1)</f>
        <v>44412.679809617293</v>
      </c>
      <c r="H1375" s="4" t="str">
        <f t="shared" si="64"/>
        <v>Comer</v>
      </c>
      <c r="I1375">
        <f t="shared" si="65"/>
        <v>4000</v>
      </c>
    </row>
    <row r="1376" spans="1:9" x14ac:dyDescent="0.25">
      <c r="A1376" t="str">
        <f t="shared" ca="1" si="63"/>
        <v>INSERT INTO kom_orders_meta (pedido,meta,valor,cantidad,precio,creacion,categoria) VALUES ('77','producto','4','4','123','2021-05-31 05:08:15','Beber');</v>
      </c>
      <c r="B1376" s="4">
        <v>77</v>
      </c>
      <c r="C1376" s="4" t="s">
        <v>4</v>
      </c>
      <c r="D1376" s="4">
        <v>4</v>
      </c>
      <c r="E1376" s="4">
        <v>4</v>
      </c>
      <c r="F1376" s="4">
        <v>123</v>
      </c>
      <c r="G1376" s="4" cm="1">
        <f t="array" aca="1" ref="G1376" ca="1">INDEX(Pedidos!F:F,'Pedido meta'!B1376+1,1)</f>
        <v>44347.21405955909</v>
      </c>
      <c r="H1376" s="4" t="str">
        <f t="shared" si="64"/>
        <v>Beber</v>
      </c>
      <c r="I1376">
        <f t="shared" si="65"/>
        <v>492</v>
      </c>
    </row>
    <row r="1377" spans="1:9" x14ac:dyDescent="0.25">
      <c r="A1377" t="str">
        <f t="shared" ca="1" si="63"/>
        <v>INSERT INTO kom_orders_meta (pedido,meta,valor,cantidad,precio,creacion,categoria) VALUES ('46','producto','1','8','23.31','2021-10-26 11:19:04','Comer');</v>
      </c>
      <c r="B1377" s="4">
        <v>46</v>
      </c>
      <c r="C1377" s="4" t="s">
        <v>4</v>
      </c>
      <c r="D1377" s="4">
        <v>1</v>
      </c>
      <c r="E1377" s="4">
        <v>8</v>
      </c>
      <c r="F1377" s="4">
        <v>23.31</v>
      </c>
      <c r="G1377" s="4" cm="1">
        <f t="array" aca="1" ref="G1377" ca="1">INDEX(Pedidos!F:F,'Pedido meta'!B1377+1,1)</f>
        <v>44495.47157294357</v>
      </c>
      <c r="H1377" s="4" t="str">
        <f t="shared" si="64"/>
        <v>Comer</v>
      </c>
      <c r="I1377">
        <f t="shared" si="65"/>
        <v>186.48</v>
      </c>
    </row>
    <row r="1378" spans="1:9" x14ac:dyDescent="0.25">
      <c r="A1378" t="str">
        <f t="shared" ca="1" si="63"/>
        <v>INSERT INTO kom_orders_meta (pedido,meta,valor,cantidad,precio,creacion,categoria) VALUES ('63','producto','6','5','400','2021-09-28 21:36:36','Comer');</v>
      </c>
      <c r="B1378" s="4">
        <v>63</v>
      </c>
      <c r="C1378" s="4" t="s">
        <v>4</v>
      </c>
      <c r="D1378" s="4">
        <v>6</v>
      </c>
      <c r="E1378" s="4">
        <v>5</v>
      </c>
      <c r="F1378" s="4">
        <v>400</v>
      </c>
      <c r="G1378" s="4" cm="1">
        <f t="array" aca="1" ref="G1378" ca="1">INDEX(Pedidos!F:F,'Pedido meta'!B1378+1,1)</f>
        <v>44467.900418576137</v>
      </c>
      <c r="H1378" s="4" t="str">
        <f t="shared" si="64"/>
        <v>Comer</v>
      </c>
      <c r="I1378">
        <f t="shared" si="65"/>
        <v>2000</v>
      </c>
    </row>
    <row r="1379" spans="1:9" x14ac:dyDescent="0.25">
      <c r="A1379" t="str">
        <f t="shared" ca="1" si="63"/>
        <v>INSERT INTO kom_orders_meta (pedido,meta,valor,cantidad,precio,creacion,categoria) VALUES ('60','producto','7','6','90','2021-09-04 22:42:18','Beber');</v>
      </c>
      <c r="B1379" s="4">
        <v>60</v>
      </c>
      <c r="C1379" s="4" t="s">
        <v>4</v>
      </c>
      <c r="D1379" s="4">
        <v>7</v>
      </c>
      <c r="E1379" s="4">
        <v>6</v>
      </c>
      <c r="F1379" s="4">
        <v>90</v>
      </c>
      <c r="G1379" s="4" cm="1">
        <f t="array" aca="1" ref="G1379" ca="1">INDEX(Pedidos!F:F,'Pedido meta'!B1379+1,1)</f>
        <v>44443.946036956106</v>
      </c>
      <c r="H1379" s="4" t="str">
        <f t="shared" si="64"/>
        <v>Beber</v>
      </c>
      <c r="I1379">
        <f t="shared" si="65"/>
        <v>540</v>
      </c>
    </row>
    <row r="1380" spans="1:9" x14ac:dyDescent="0.25">
      <c r="A1380" t="str">
        <f t="shared" ca="1" si="63"/>
        <v>INSERT INTO kom_orders_meta (pedido,meta,valor,cantidad,precio,creacion,categoria) VALUES ('65','producto','5','12','100','2021-06-22 10:38:10','Paquetes');</v>
      </c>
      <c r="B1380" s="4">
        <v>65</v>
      </c>
      <c r="C1380" s="4" t="s">
        <v>4</v>
      </c>
      <c r="D1380" s="4">
        <v>5</v>
      </c>
      <c r="E1380" s="4">
        <v>12</v>
      </c>
      <c r="F1380" s="4">
        <v>100</v>
      </c>
      <c r="G1380" s="4" cm="1">
        <f t="array" aca="1" ref="G1380" ca="1">INDEX(Pedidos!F:F,'Pedido meta'!B1380+1,1)</f>
        <v>44369.44317060367</v>
      </c>
      <c r="H1380" s="4" t="str">
        <f t="shared" si="64"/>
        <v>Paquetes</v>
      </c>
      <c r="I1380">
        <f t="shared" si="65"/>
        <v>1200</v>
      </c>
    </row>
    <row r="1381" spans="1:9" x14ac:dyDescent="0.25">
      <c r="A1381" t="str">
        <f t="shared" ca="1" si="63"/>
        <v>INSERT INTO kom_orders_meta (pedido,meta,valor,cantidad,precio,creacion,categoria) VALUES ('60','producto','8','6','75','2021-09-04 22:42:18','Beber');</v>
      </c>
      <c r="B1381" s="4">
        <v>60</v>
      </c>
      <c r="C1381" s="4" t="s">
        <v>4</v>
      </c>
      <c r="D1381" s="4">
        <v>8</v>
      </c>
      <c r="E1381" s="4">
        <v>6</v>
      </c>
      <c r="F1381" s="4">
        <v>75</v>
      </c>
      <c r="G1381" s="4" cm="1">
        <f t="array" aca="1" ref="G1381" ca="1">INDEX(Pedidos!F:F,'Pedido meta'!B1381+1,1)</f>
        <v>44443.946036956106</v>
      </c>
      <c r="H1381" s="4" t="str">
        <f t="shared" si="64"/>
        <v>Beber</v>
      </c>
      <c r="I1381">
        <f t="shared" si="65"/>
        <v>450</v>
      </c>
    </row>
    <row r="1382" spans="1:9" x14ac:dyDescent="0.25">
      <c r="A1382" t="str">
        <f t="shared" ca="1" si="63"/>
        <v>INSERT INTO kom_orders_meta (pedido,meta,valor,cantidad,precio,creacion,categoria) VALUES ('83','producto','9','2','870','2021-09-04 11:00:53','Beber');</v>
      </c>
      <c r="B1382" s="4">
        <v>83</v>
      </c>
      <c r="C1382" s="4" t="s">
        <v>4</v>
      </c>
      <c r="D1382" s="4">
        <v>9</v>
      </c>
      <c r="E1382" s="4">
        <v>2</v>
      </c>
      <c r="F1382" s="4">
        <v>870</v>
      </c>
      <c r="G1382" s="4" cm="1">
        <f t="array" aca="1" ref="G1382" ca="1">INDEX(Pedidos!F:F,'Pedido meta'!B1382+1,1)</f>
        <v>44443.458942623627</v>
      </c>
      <c r="H1382" s="4" t="str">
        <f t="shared" si="64"/>
        <v>Beber</v>
      </c>
      <c r="I1382">
        <f t="shared" si="65"/>
        <v>1740</v>
      </c>
    </row>
    <row r="1383" spans="1:9" x14ac:dyDescent="0.25">
      <c r="A1383" t="str">
        <f t="shared" ca="1" si="63"/>
        <v>INSERT INTO kom_orders_meta (pedido,meta,valor,cantidad,precio,creacion,categoria) VALUES ('45','producto','2','12','200','2021-05-23 10:02:51','Beber');</v>
      </c>
      <c r="B1383" s="4">
        <v>45</v>
      </c>
      <c r="C1383" s="4" t="s">
        <v>4</v>
      </c>
      <c r="D1383" s="4">
        <v>2</v>
      </c>
      <c r="E1383" s="4">
        <v>12</v>
      </c>
      <c r="F1383" s="4">
        <v>200</v>
      </c>
      <c r="G1383" s="4" cm="1">
        <f t="array" aca="1" ref="G1383" ca="1">INDEX(Pedidos!F:F,'Pedido meta'!B1383+1,1)</f>
        <v>44339.418645137579</v>
      </c>
      <c r="H1383" s="4" t="str">
        <f t="shared" si="64"/>
        <v>Beber</v>
      </c>
      <c r="I1383">
        <f t="shared" si="65"/>
        <v>2400</v>
      </c>
    </row>
    <row r="1384" spans="1:9" x14ac:dyDescent="0.25">
      <c r="A1384" t="str">
        <f t="shared" ca="1" si="63"/>
        <v>INSERT INTO kom_orders_meta (pedido,meta,valor,cantidad,precio,creacion,categoria) VALUES ('31','producto','7','10','90','2021-11-16 20:00:34','Beber');</v>
      </c>
      <c r="B1384" s="4">
        <v>31</v>
      </c>
      <c r="C1384" s="4" t="s">
        <v>4</v>
      </c>
      <c r="D1384" s="4">
        <v>7</v>
      </c>
      <c r="E1384" s="4">
        <v>10</v>
      </c>
      <c r="F1384" s="4">
        <v>90</v>
      </c>
      <c r="G1384" s="4" cm="1">
        <f t="array" aca="1" ref="G1384" ca="1">INDEX(Pedidos!F:F,'Pedido meta'!B1384+1,1)</f>
        <v>44516.833730145896</v>
      </c>
      <c r="H1384" s="4" t="str">
        <f t="shared" si="64"/>
        <v>Beber</v>
      </c>
      <c r="I1384">
        <f t="shared" si="65"/>
        <v>900</v>
      </c>
    </row>
    <row r="1385" spans="1:9" x14ac:dyDescent="0.25">
      <c r="A1385" t="str">
        <f t="shared" ca="1" si="63"/>
        <v>INSERT INTO kom_orders_meta (pedido,meta,valor,cantidad,precio,creacion,categoria) VALUES ('95','producto','5','9','100','2021-08-15 21:59:06','Paquetes');</v>
      </c>
      <c r="B1385" s="4">
        <v>95</v>
      </c>
      <c r="C1385" s="4" t="s">
        <v>4</v>
      </c>
      <c r="D1385" s="4">
        <v>5</v>
      </c>
      <c r="E1385" s="4">
        <v>9</v>
      </c>
      <c r="F1385" s="4">
        <v>100</v>
      </c>
      <c r="G1385" s="4" cm="1">
        <f t="array" aca="1" ref="G1385" ca="1">INDEX(Pedidos!F:F,'Pedido meta'!B1385+1,1)</f>
        <v>44423.91604698445</v>
      </c>
      <c r="H1385" s="4" t="str">
        <f t="shared" si="64"/>
        <v>Paquetes</v>
      </c>
      <c r="I1385">
        <f t="shared" si="65"/>
        <v>900</v>
      </c>
    </row>
    <row r="1386" spans="1:9" x14ac:dyDescent="0.25">
      <c r="A1386" t="str">
        <f t="shared" ca="1" si="63"/>
        <v>INSERT INTO kom_orders_meta (pedido,meta,valor,cantidad,precio,creacion,categoria) VALUES ('55','producto','2','8','200','2021-12-07 16:40:07','Beber');</v>
      </c>
      <c r="B1386" s="4">
        <v>55</v>
      </c>
      <c r="C1386" s="4" t="s">
        <v>4</v>
      </c>
      <c r="D1386" s="4">
        <v>2</v>
      </c>
      <c r="E1386" s="4">
        <v>8</v>
      </c>
      <c r="F1386" s="4">
        <v>200</v>
      </c>
      <c r="G1386" s="4" cm="1">
        <f t="array" aca="1" ref="G1386" ca="1">INDEX(Pedidos!F:F,'Pedido meta'!B1386+1,1)</f>
        <v>44537.694522809172</v>
      </c>
      <c r="H1386" s="4" t="str">
        <f t="shared" si="64"/>
        <v>Beber</v>
      </c>
      <c r="I1386">
        <f t="shared" si="65"/>
        <v>1600</v>
      </c>
    </row>
    <row r="1387" spans="1:9" x14ac:dyDescent="0.25">
      <c r="A1387" t="str">
        <f t="shared" ca="1" si="63"/>
        <v>INSERT INTO kom_orders_meta (pedido,meta,valor,cantidad,precio,creacion,categoria) VALUES ('33','producto','4','6','123','2021-11-02 05:57:52','Beber');</v>
      </c>
      <c r="B1387" s="4">
        <v>33</v>
      </c>
      <c r="C1387" s="4" t="s">
        <v>4</v>
      </c>
      <c r="D1387" s="4">
        <v>4</v>
      </c>
      <c r="E1387" s="4">
        <v>6</v>
      </c>
      <c r="F1387" s="4">
        <v>123</v>
      </c>
      <c r="G1387" s="4" cm="1">
        <f t="array" aca="1" ref="G1387" ca="1">INDEX(Pedidos!F:F,'Pedido meta'!B1387+1,1)</f>
        <v>44502.248523643219</v>
      </c>
      <c r="H1387" s="4" t="str">
        <f t="shared" si="64"/>
        <v>Beber</v>
      </c>
      <c r="I1387">
        <f t="shared" si="65"/>
        <v>738</v>
      </c>
    </row>
    <row r="1388" spans="1:9" x14ac:dyDescent="0.25">
      <c r="A1388" t="str">
        <f t="shared" ca="1" si="63"/>
        <v>INSERT INTO kom_orders_meta (pedido,meta,valor,cantidad,precio,creacion,categoria) VALUES ('37','producto','1','8','23.31','2021-12-09 10:02:41','Comer');</v>
      </c>
      <c r="B1388" s="4">
        <v>37</v>
      </c>
      <c r="C1388" s="4" t="s">
        <v>4</v>
      </c>
      <c r="D1388" s="4">
        <v>1</v>
      </c>
      <c r="E1388" s="4">
        <v>8</v>
      </c>
      <c r="F1388" s="4">
        <v>23.31</v>
      </c>
      <c r="G1388" s="4" cm="1">
        <f t="array" aca="1" ref="G1388" ca="1">INDEX(Pedidos!F:F,'Pedido meta'!B1388+1,1)</f>
        <v>44539.418527575355</v>
      </c>
      <c r="H1388" s="4" t="str">
        <f t="shared" si="64"/>
        <v>Comer</v>
      </c>
      <c r="I1388">
        <f t="shared" si="65"/>
        <v>186.48</v>
      </c>
    </row>
    <row r="1389" spans="1:9" x14ac:dyDescent="0.25">
      <c r="A1389" t="str">
        <f t="shared" ca="1" si="63"/>
        <v>INSERT INTO kom_orders_meta (pedido,meta,valor,cantidad,precio,creacion,categoria) VALUES ('32','producto','3','5','55','2021-11-26 10:33:03','Beber');</v>
      </c>
      <c r="B1389" s="4">
        <v>32</v>
      </c>
      <c r="C1389" s="4" t="s">
        <v>4</v>
      </c>
      <c r="D1389" s="4">
        <v>3</v>
      </c>
      <c r="E1389" s="4">
        <v>5</v>
      </c>
      <c r="F1389" s="4">
        <v>55</v>
      </c>
      <c r="G1389" s="4" cm="1">
        <f t="array" aca="1" ref="G1389" ca="1">INDEX(Pedidos!F:F,'Pedido meta'!B1389+1,1)</f>
        <v>44526.439621936886</v>
      </c>
      <c r="H1389" s="4" t="str">
        <f t="shared" si="64"/>
        <v>Beber</v>
      </c>
      <c r="I1389">
        <f t="shared" si="65"/>
        <v>275</v>
      </c>
    </row>
    <row r="1390" spans="1:9" x14ac:dyDescent="0.25">
      <c r="A1390" t="str">
        <f t="shared" ca="1" si="63"/>
        <v>INSERT INTO kom_orders_meta (pedido,meta,valor,cantidad,precio,creacion,categoria) VALUES ('17','producto','10','5','1000','2021-07-14 14:31:02','Paquetes');</v>
      </c>
      <c r="B1390" s="4">
        <v>17</v>
      </c>
      <c r="C1390" s="4" t="s">
        <v>4</v>
      </c>
      <c r="D1390" s="4">
        <v>10</v>
      </c>
      <c r="E1390" s="4">
        <v>5</v>
      </c>
      <c r="F1390" s="4">
        <v>1000</v>
      </c>
      <c r="G1390" s="4" cm="1">
        <f t="array" aca="1" ref="G1390" ca="1">INDEX(Pedidos!F:F,'Pedido meta'!B1390+1,1)</f>
        <v>44391.604880252598</v>
      </c>
      <c r="H1390" s="4" t="str">
        <f t="shared" si="64"/>
        <v>Paquetes</v>
      </c>
      <c r="I1390">
        <f t="shared" si="65"/>
        <v>5000</v>
      </c>
    </row>
    <row r="1391" spans="1:9" x14ac:dyDescent="0.25">
      <c r="A1391" t="str">
        <f t="shared" ca="1" si="63"/>
        <v>INSERT INTO kom_orders_meta (pedido,meta,valor,cantidad,precio,creacion,categoria) VALUES ('26','producto','2','12','200','2021-09-24 17:02:54','Beber');</v>
      </c>
      <c r="B1391" s="4">
        <v>26</v>
      </c>
      <c r="C1391" s="4" t="s">
        <v>4</v>
      </c>
      <c r="D1391" s="4">
        <v>2</v>
      </c>
      <c r="E1391" s="4">
        <v>12</v>
      </c>
      <c r="F1391" s="4">
        <v>200</v>
      </c>
      <c r="G1391" s="4" cm="1">
        <f t="array" aca="1" ref="G1391" ca="1">INDEX(Pedidos!F:F,'Pedido meta'!B1391+1,1)</f>
        <v>44463.710352594346</v>
      </c>
      <c r="H1391" s="4" t="str">
        <f t="shared" si="64"/>
        <v>Beber</v>
      </c>
      <c r="I1391">
        <f t="shared" si="65"/>
        <v>2400</v>
      </c>
    </row>
    <row r="1392" spans="1:9" x14ac:dyDescent="0.25">
      <c r="A1392" t="str">
        <f t="shared" ca="1" si="63"/>
        <v>INSERT INTO kom_orders_meta (pedido,meta,valor,cantidad,precio,creacion,categoria) VALUES ('67','producto','1','8','23.31','2021-05-26 06:33:19','Comer');</v>
      </c>
      <c r="B1392" s="4">
        <v>67</v>
      </c>
      <c r="C1392" s="4" t="s">
        <v>4</v>
      </c>
      <c r="D1392" s="4">
        <v>1</v>
      </c>
      <c r="E1392" s="4">
        <v>8</v>
      </c>
      <c r="F1392" s="4">
        <v>23.31</v>
      </c>
      <c r="G1392" s="4" cm="1">
        <f t="array" aca="1" ref="G1392" ca="1">INDEX(Pedidos!F:F,'Pedido meta'!B1392+1,1)</f>
        <v>44342.273141660837</v>
      </c>
      <c r="H1392" s="4" t="str">
        <f t="shared" si="64"/>
        <v>Comer</v>
      </c>
      <c r="I1392">
        <f t="shared" si="65"/>
        <v>186.48</v>
      </c>
    </row>
    <row r="1393" spans="1:9" x14ac:dyDescent="0.25">
      <c r="A1393" t="str">
        <f t="shared" ca="1" si="63"/>
        <v>INSERT INTO kom_orders_meta (pedido,meta,valor,cantidad,precio,creacion,categoria) VALUES ('22','producto','5','7','100','2021-11-07 02:44:30','Paquetes');</v>
      </c>
      <c r="B1393" s="4">
        <v>22</v>
      </c>
      <c r="C1393" s="4" t="s">
        <v>4</v>
      </c>
      <c r="D1393" s="4">
        <v>5</v>
      </c>
      <c r="E1393" s="4">
        <v>7</v>
      </c>
      <c r="F1393" s="4">
        <v>100</v>
      </c>
      <c r="G1393" s="4" cm="1">
        <f t="array" aca="1" ref="G1393" ca="1">INDEX(Pedidos!F:F,'Pedido meta'!B1393+1,1)</f>
        <v>44507.114239352588</v>
      </c>
      <c r="H1393" s="4" t="str">
        <f t="shared" si="64"/>
        <v>Paquetes</v>
      </c>
      <c r="I1393">
        <f t="shared" si="65"/>
        <v>700</v>
      </c>
    </row>
    <row r="1394" spans="1:9" x14ac:dyDescent="0.25">
      <c r="A1394" t="str">
        <f t="shared" ca="1" si="63"/>
        <v>INSERT INTO kom_orders_meta (pedido,meta,valor,cantidad,precio,creacion,categoria) VALUES ('99','producto','3','2','55','2021-12-13 10:54:32','Beber');</v>
      </c>
      <c r="B1394" s="4">
        <v>99</v>
      </c>
      <c r="C1394" s="4" t="s">
        <v>4</v>
      </c>
      <c r="D1394" s="4">
        <v>3</v>
      </c>
      <c r="E1394" s="4">
        <v>2</v>
      </c>
      <c r="F1394" s="4">
        <v>55</v>
      </c>
      <c r="G1394" s="4" cm="1">
        <f t="array" aca="1" ref="G1394" ca="1">INDEX(Pedidos!F:F,'Pedido meta'!B1394+1,1)</f>
        <v>44543.454541079554</v>
      </c>
      <c r="H1394" s="4" t="str">
        <f t="shared" si="64"/>
        <v>Beber</v>
      </c>
      <c r="I1394">
        <f t="shared" si="65"/>
        <v>110</v>
      </c>
    </row>
    <row r="1395" spans="1:9" x14ac:dyDescent="0.25">
      <c r="A1395" t="str">
        <f t="shared" ca="1" si="63"/>
        <v>INSERT INTO kom_orders_meta (pedido,meta,valor,cantidad,precio,creacion,categoria) VALUES ('56','producto','8','11','75','2021-05-19 08:56:25','Beber');</v>
      </c>
      <c r="B1395" s="4">
        <v>56</v>
      </c>
      <c r="C1395" s="4" t="s">
        <v>4</v>
      </c>
      <c r="D1395" s="4">
        <v>8</v>
      </c>
      <c r="E1395" s="4">
        <v>11</v>
      </c>
      <c r="F1395" s="4">
        <v>75</v>
      </c>
      <c r="G1395" s="4" cm="1">
        <f t="array" aca="1" ref="G1395" ca="1">INDEX(Pedidos!F:F,'Pedido meta'!B1395+1,1)</f>
        <v>44335.372514270377</v>
      </c>
      <c r="H1395" s="4" t="str">
        <f t="shared" si="64"/>
        <v>Beber</v>
      </c>
      <c r="I1395">
        <f t="shared" si="65"/>
        <v>825</v>
      </c>
    </row>
    <row r="1396" spans="1:9" x14ac:dyDescent="0.25">
      <c r="A1396" t="str">
        <f t="shared" ca="1" si="63"/>
        <v>INSERT INTO kom_orders_meta (pedido,meta,valor,cantidad,precio,creacion,categoria) VALUES ('85','producto','9','12','870','2021-10-02 16:06:07','Beber');</v>
      </c>
      <c r="B1396" s="4">
        <v>85</v>
      </c>
      <c r="C1396" s="4" t="s">
        <v>4</v>
      </c>
      <c r="D1396" s="4">
        <v>9</v>
      </c>
      <c r="E1396" s="4">
        <v>12</v>
      </c>
      <c r="F1396" s="4">
        <v>870</v>
      </c>
      <c r="G1396" s="4" cm="1">
        <f t="array" aca="1" ref="G1396" ca="1">INDEX(Pedidos!F:F,'Pedido meta'!B1396+1,1)</f>
        <v>44471.670912130605</v>
      </c>
      <c r="H1396" s="4" t="str">
        <f t="shared" si="64"/>
        <v>Beber</v>
      </c>
      <c r="I1396">
        <f t="shared" si="65"/>
        <v>10440</v>
      </c>
    </row>
    <row r="1397" spans="1:9" x14ac:dyDescent="0.25">
      <c r="A1397" t="str">
        <f t="shared" ca="1" si="63"/>
        <v>INSERT INTO kom_orders_meta (pedido,meta,valor,cantidad,precio,creacion,categoria) VALUES ('18','producto','6','3','400','2021-08-12 05:10:47','Comer');</v>
      </c>
      <c r="B1397" s="4">
        <v>18</v>
      </c>
      <c r="C1397" s="4" t="s">
        <v>4</v>
      </c>
      <c r="D1397" s="4">
        <v>6</v>
      </c>
      <c r="E1397" s="4">
        <v>3</v>
      </c>
      <c r="F1397" s="4">
        <v>400</v>
      </c>
      <c r="G1397" s="4" cm="1">
        <f t="array" aca="1" ref="G1397" ca="1">INDEX(Pedidos!F:F,'Pedido meta'!B1397+1,1)</f>
        <v>44420.215825397332</v>
      </c>
      <c r="H1397" s="4" t="str">
        <f t="shared" si="64"/>
        <v>Comer</v>
      </c>
      <c r="I1397">
        <f t="shared" si="65"/>
        <v>1200</v>
      </c>
    </row>
    <row r="1398" spans="1:9" x14ac:dyDescent="0.25">
      <c r="A1398" t="str">
        <f t="shared" ca="1" si="63"/>
        <v>INSERT INTO kom_orders_meta (pedido,meta,valor,cantidad,precio,creacion,categoria) VALUES ('67','producto','5','8','100','2021-05-26 06:33:19','Paquetes');</v>
      </c>
      <c r="B1398" s="4">
        <v>67</v>
      </c>
      <c r="C1398" s="4" t="s">
        <v>4</v>
      </c>
      <c r="D1398" s="4">
        <v>5</v>
      </c>
      <c r="E1398" s="4">
        <v>8</v>
      </c>
      <c r="F1398" s="4">
        <v>100</v>
      </c>
      <c r="G1398" s="4" cm="1">
        <f t="array" aca="1" ref="G1398" ca="1">INDEX(Pedidos!F:F,'Pedido meta'!B1398+1,1)</f>
        <v>44342.273141660837</v>
      </c>
      <c r="H1398" s="4" t="str">
        <f t="shared" si="64"/>
        <v>Paquetes</v>
      </c>
      <c r="I1398">
        <f t="shared" si="65"/>
        <v>800</v>
      </c>
    </row>
    <row r="1399" spans="1:9" x14ac:dyDescent="0.25">
      <c r="A1399" t="str">
        <f t="shared" ca="1" si="63"/>
        <v>INSERT INTO kom_orders_meta (pedido,meta,valor,cantidad,precio,creacion,categoria) VALUES ('92','producto','6','6','400','2021-12-26 02:04:29','Comer');</v>
      </c>
      <c r="B1399" s="4">
        <v>92</v>
      </c>
      <c r="C1399" s="4" t="s">
        <v>4</v>
      </c>
      <c r="D1399" s="4">
        <v>6</v>
      </c>
      <c r="E1399" s="4">
        <v>6</v>
      </c>
      <c r="F1399" s="4">
        <v>400</v>
      </c>
      <c r="G1399" s="4" cm="1">
        <f t="array" aca="1" ref="G1399" ca="1">INDEX(Pedidos!F:F,'Pedido meta'!B1399+1,1)</f>
        <v>44556.086446628055</v>
      </c>
      <c r="H1399" s="4" t="str">
        <f t="shared" si="64"/>
        <v>Comer</v>
      </c>
      <c r="I1399">
        <f t="shared" si="65"/>
        <v>2400</v>
      </c>
    </row>
    <row r="1400" spans="1:9" x14ac:dyDescent="0.25">
      <c r="A1400" t="str">
        <f t="shared" ca="1" si="63"/>
        <v>INSERT INTO kom_orders_meta (pedido,meta,valor,cantidad,precio,creacion,categoria) VALUES ('91','producto','4','1','123','2021-06-25 00:11:59','Beber');</v>
      </c>
      <c r="B1400" s="4">
        <v>91</v>
      </c>
      <c r="C1400" s="4" t="s">
        <v>4</v>
      </c>
      <c r="D1400" s="4">
        <v>4</v>
      </c>
      <c r="E1400" s="4">
        <v>1</v>
      </c>
      <c r="F1400" s="4">
        <v>123</v>
      </c>
      <c r="G1400" s="4" cm="1">
        <f t="array" aca="1" ref="G1400" ca="1">INDEX(Pedidos!F:F,'Pedido meta'!B1400+1,1)</f>
        <v>44372.008327444426</v>
      </c>
      <c r="H1400" s="4" t="str">
        <f t="shared" si="64"/>
        <v>Beber</v>
      </c>
      <c r="I1400">
        <f t="shared" si="65"/>
        <v>123</v>
      </c>
    </row>
    <row r="1401" spans="1:9" x14ac:dyDescent="0.25">
      <c r="A1401" t="str">
        <f t="shared" ca="1" si="63"/>
        <v>INSERT INTO kom_orders_meta (pedido,meta,valor,cantidad,precio,creacion,categoria) VALUES ('13','producto','2','4','200','2021-05-26 18:21:49','Beber');</v>
      </c>
      <c r="B1401" s="4">
        <v>13</v>
      </c>
      <c r="C1401" s="4" t="s">
        <v>4</v>
      </c>
      <c r="D1401" s="4">
        <v>2</v>
      </c>
      <c r="E1401" s="4">
        <v>4</v>
      </c>
      <c r="F1401" s="4">
        <v>200</v>
      </c>
      <c r="G1401" s="4" cm="1">
        <f t="array" aca="1" ref="G1401" ca="1">INDEX(Pedidos!F:F,'Pedido meta'!B1401+1,1)</f>
        <v>44342.765153215136</v>
      </c>
      <c r="H1401" s="4" t="str">
        <f t="shared" si="64"/>
        <v>Beber</v>
      </c>
      <c r="I1401">
        <f t="shared" si="65"/>
        <v>800</v>
      </c>
    </row>
    <row r="1402" spans="1:9" x14ac:dyDescent="0.25">
      <c r="A1402" t="str">
        <f t="shared" ca="1" si="63"/>
        <v>INSERT INTO kom_orders_meta (pedido,meta,valor,cantidad,precio,creacion,categoria) VALUES ('60','producto','6','7','400','2021-09-04 22:42:18','Comer');</v>
      </c>
      <c r="B1402" s="4">
        <v>60</v>
      </c>
      <c r="C1402" s="4" t="s">
        <v>4</v>
      </c>
      <c r="D1402" s="4">
        <v>6</v>
      </c>
      <c r="E1402" s="4">
        <v>7</v>
      </c>
      <c r="F1402" s="4">
        <v>400</v>
      </c>
      <c r="G1402" s="4" cm="1">
        <f t="array" aca="1" ref="G1402" ca="1">INDEX(Pedidos!F:F,'Pedido meta'!B1402+1,1)</f>
        <v>44443.946036956106</v>
      </c>
      <c r="H1402" s="4" t="str">
        <f t="shared" si="64"/>
        <v>Comer</v>
      </c>
      <c r="I1402">
        <f t="shared" si="65"/>
        <v>2800</v>
      </c>
    </row>
    <row r="1403" spans="1:9" x14ac:dyDescent="0.25">
      <c r="A1403" t="str">
        <f t="shared" ca="1" si="63"/>
        <v>INSERT INTO kom_orders_meta (pedido,meta,valor,cantidad,precio,creacion,categoria) VALUES ('62','producto','10','10','1000','2021-05-26 05:17:03','Paquetes');</v>
      </c>
      <c r="B1403" s="4">
        <v>62</v>
      </c>
      <c r="C1403" s="4" t="s">
        <v>4</v>
      </c>
      <c r="D1403" s="4">
        <v>10</v>
      </c>
      <c r="E1403" s="4">
        <v>10</v>
      </c>
      <c r="F1403" s="4">
        <v>1000</v>
      </c>
      <c r="G1403" s="4" cm="1">
        <f t="array" aca="1" ref="G1403" ca="1">INDEX(Pedidos!F:F,'Pedido meta'!B1403+1,1)</f>
        <v>44342.22017668144</v>
      </c>
      <c r="H1403" s="4" t="str">
        <f t="shared" si="64"/>
        <v>Paquetes</v>
      </c>
      <c r="I1403">
        <f t="shared" si="65"/>
        <v>10000</v>
      </c>
    </row>
    <row r="1404" spans="1:9" x14ac:dyDescent="0.25">
      <c r="A1404" t="str">
        <f t="shared" ca="1" si="63"/>
        <v>INSERT INTO kom_orders_meta (pedido,meta,valor,cantidad,precio,creacion,categoria) VALUES ('40','producto','5','8','100','2021-05-26 13:21:09','Paquetes');</v>
      </c>
      <c r="B1404" s="4">
        <v>40</v>
      </c>
      <c r="C1404" s="4" t="s">
        <v>4</v>
      </c>
      <c r="D1404" s="4">
        <v>5</v>
      </c>
      <c r="E1404" s="4">
        <v>8</v>
      </c>
      <c r="F1404" s="4">
        <v>100</v>
      </c>
      <c r="G1404" s="4" cm="1">
        <f t="array" aca="1" ref="G1404" ca="1">INDEX(Pedidos!F:F,'Pedido meta'!B1404+1,1)</f>
        <v>44342.556358991475</v>
      </c>
      <c r="H1404" s="4" t="str">
        <f t="shared" si="64"/>
        <v>Paquetes</v>
      </c>
      <c r="I1404">
        <f t="shared" si="65"/>
        <v>800</v>
      </c>
    </row>
    <row r="1405" spans="1:9" x14ac:dyDescent="0.25">
      <c r="A1405" t="str">
        <f t="shared" ca="1" si="63"/>
        <v>INSERT INTO kom_orders_meta (pedido,meta,valor,cantidad,precio,creacion,categoria) VALUES ('54','producto','10','9','1000','2021-09-19 06:54:50','Paquetes');</v>
      </c>
      <c r="B1405" s="4">
        <v>54</v>
      </c>
      <c r="C1405" s="4" t="s">
        <v>4</v>
      </c>
      <c r="D1405" s="4">
        <v>10</v>
      </c>
      <c r="E1405" s="4">
        <v>9</v>
      </c>
      <c r="F1405" s="4">
        <v>1000</v>
      </c>
      <c r="G1405" s="4" cm="1">
        <f t="array" aca="1" ref="G1405" ca="1">INDEX(Pedidos!F:F,'Pedido meta'!B1405+1,1)</f>
        <v>44458.288080946135</v>
      </c>
      <c r="H1405" s="4" t="str">
        <f t="shared" si="64"/>
        <v>Paquetes</v>
      </c>
      <c r="I1405">
        <f t="shared" si="65"/>
        <v>9000</v>
      </c>
    </row>
    <row r="1406" spans="1:9" x14ac:dyDescent="0.25">
      <c r="A1406" t="str">
        <f t="shared" ca="1" si="63"/>
        <v>INSERT INTO kom_orders_meta (pedido,meta,valor,cantidad,precio,creacion,categoria) VALUES ('16','producto','5','9','100','2021-06-01 21:54:03','Paquetes');</v>
      </c>
      <c r="B1406" s="4">
        <v>16</v>
      </c>
      <c r="C1406" s="4" t="s">
        <v>4</v>
      </c>
      <c r="D1406" s="4">
        <v>5</v>
      </c>
      <c r="E1406" s="4">
        <v>9</v>
      </c>
      <c r="F1406" s="4">
        <v>100</v>
      </c>
      <c r="G1406" s="4" cm="1">
        <f t="array" aca="1" ref="G1406" ca="1">INDEX(Pedidos!F:F,'Pedido meta'!B1406+1,1)</f>
        <v>44348.912533947281</v>
      </c>
      <c r="H1406" s="4" t="str">
        <f t="shared" si="64"/>
        <v>Paquetes</v>
      </c>
      <c r="I1406">
        <f t="shared" si="65"/>
        <v>900</v>
      </c>
    </row>
    <row r="1407" spans="1:9" x14ac:dyDescent="0.25">
      <c r="A1407" t="str">
        <f t="shared" ca="1" si="63"/>
        <v>INSERT INTO kom_orders_meta (pedido,meta,valor,cantidad,precio,creacion,categoria) VALUES ('4','producto','9','10','870','2022-01-16 15:40:30','Beber');</v>
      </c>
      <c r="B1407" s="4">
        <v>4</v>
      </c>
      <c r="C1407" s="4" t="s">
        <v>4</v>
      </c>
      <c r="D1407" s="4">
        <v>9</v>
      </c>
      <c r="E1407" s="4">
        <v>10</v>
      </c>
      <c r="F1407" s="4">
        <v>870</v>
      </c>
      <c r="G1407" s="4" cm="1">
        <f t="array" aca="1" ref="G1407" ca="1">INDEX(Pedidos!F:F,'Pedido meta'!B1407+1,1)</f>
        <v>44577.65312305322</v>
      </c>
      <c r="H1407" s="4" t="str">
        <f t="shared" si="64"/>
        <v>Beber</v>
      </c>
      <c r="I1407">
        <f t="shared" si="65"/>
        <v>8700</v>
      </c>
    </row>
    <row r="1408" spans="1:9" x14ac:dyDescent="0.25">
      <c r="A1408" t="str">
        <f t="shared" ca="1" si="63"/>
        <v>INSERT INTO kom_orders_meta (pedido,meta,valor,cantidad,precio,creacion,categoria) VALUES ('49','producto','4','11','123','2022-01-27 05:12:25','Beber');</v>
      </c>
      <c r="B1408" s="4">
        <v>49</v>
      </c>
      <c r="C1408" s="4" t="s">
        <v>4</v>
      </c>
      <c r="D1408" s="4">
        <v>4</v>
      </c>
      <c r="E1408" s="4">
        <v>11</v>
      </c>
      <c r="F1408" s="4">
        <v>123</v>
      </c>
      <c r="G1408" s="4" cm="1">
        <f t="array" aca="1" ref="G1408" ca="1">INDEX(Pedidos!F:F,'Pedido meta'!B1408+1,1)</f>
        <v>44588.216955701653</v>
      </c>
      <c r="H1408" s="4" t="str">
        <f t="shared" si="64"/>
        <v>Beber</v>
      </c>
      <c r="I1408">
        <f t="shared" si="65"/>
        <v>1353</v>
      </c>
    </row>
    <row r="1409" spans="1:9" x14ac:dyDescent="0.25">
      <c r="A1409" t="str">
        <f t="shared" ca="1" si="63"/>
        <v>INSERT INTO kom_orders_meta (pedido,meta,valor,cantidad,precio,creacion,categoria) VALUES ('63','producto','10','4','1000','2021-09-28 21:36:36','Paquetes');</v>
      </c>
      <c r="B1409" s="4">
        <v>63</v>
      </c>
      <c r="C1409" s="4" t="s">
        <v>4</v>
      </c>
      <c r="D1409" s="4">
        <v>10</v>
      </c>
      <c r="E1409" s="4">
        <v>4</v>
      </c>
      <c r="F1409" s="4">
        <v>1000</v>
      </c>
      <c r="G1409" s="4" cm="1">
        <f t="array" aca="1" ref="G1409" ca="1">INDEX(Pedidos!F:F,'Pedido meta'!B1409+1,1)</f>
        <v>44467.900418576137</v>
      </c>
      <c r="H1409" s="4" t="str">
        <f t="shared" si="64"/>
        <v>Paquetes</v>
      </c>
      <c r="I1409">
        <f t="shared" si="65"/>
        <v>4000</v>
      </c>
    </row>
    <row r="1410" spans="1:9" x14ac:dyDescent="0.25">
      <c r="A1410" t="str">
        <f t="shared" ca="1" si="63"/>
        <v>INSERT INTO kom_orders_meta (pedido,meta,valor,cantidad,precio,creacion,categoria) VALUES ('54','producto','5','1','100','2021-09-19 06:54:50','Paquetes');</v>
      </c>
      <c r="B1410" s="4">
        <v>54</v>
      </c>
      <c r="C1410" s="4" t="s">
        <v>4</v>
      </c>
      <c r="D1410" s="4">
        <v>5</v>
      </c>
      <c r="E1410" s="4">
        <v>1</v>
      </c>
      <c r="F1410" s="4">
        <v>100</v>
      </c>
      <c r="G1410" s="4" cm="1">
        <f t="array" aca="1" ref="G1410" ca="1">INDEX(Pedidos!F:F,'Pedido meta'!B1410+1,1)</f>
        <v>44458.288080946135</v>
      </c>
      <c r="H1410" s="4" t="str">
        <f t="shared" si="64"/>
        <v>Paquetes</v>
      </c>
      <c r="I1410">
        <f t="shared" si="65"/>
        <v>100</v>
      </c>
    </row>
    <row r="1411" spans="1:9" x14ac:dyDescent="0.25">
      <c r="A1411" t="str">
        <f t="shared" ref="A1411:A1474" ca="1" si="66">"INSERT INTO "&amp;A$1&amp;" ("&amp;IF(B1411="","",B$1)&amp;IF(C1411="","",","&amp;C$1)&amp;IF(D1411="","",","&amp;D$1)&amp;IF(E1411="","",","&amp;E$1)&amp;IF(F1411="","",","&amp;F$1)&amp;IF(G1411="","",","&amp;G$1)&amp;IF(H1411="","",","&amp;H$1)&amp;") VALUES ("&amp;IF(B1411="","","'"&amp;B1411&amp;"'")&amp;IF(C1411="","",",'"&amp;C1411&amp;"'")&amp;IF(D1411="","",",'"&amp;D1411&amp;"'")&amp;IF(E1411="","",",'"&amp;E1411&amp;"'")&amp;IF(F1411="","",",'"&amp;F1411&amp;"'")&amp;IF(G1411="","",",'"&amp;TEXT(G1411,"aaaa-mm-dd hh:mm:ss")&amp;"'")&amp;IF(H1411="","",",'"&amp;H1411&amp;"'")&amp;");"</f>
        <v>INSERT INTO kom_orders_meta (pedido,meta,valor,cantidad,precio,creacion,categoria) VALUES ('64','producto','9','10','870','2021-11-20 18:24:33','Beber');</v>
      </c>
      <c r="B1411" s="4">
        <v>64</v>
      </c>
      <c r="C1411" s="4" t="s">
        <v>4</v>
      </c>
      <c r="D1411" s="4">
        <v>9</v>
      </c>
      <c r="E1411" s="4">
        <v>10</v>
      </c>
      <c r="F1411" s="4">
        <v>870</v>
      </c>
      <c r="G1411" s="4" cm="1">
        <f t="array" aca="1" ref="G1411" ca="1">INDEX(Pedidos!F:F,'Pedido meta'!B1411+1,1)</f>
        <v>44520.767046184323</v>
      </c>
      <c r="H1411" s="4" t="str">
        <f t="shared" ref="H1411:H1474" si="67">VLOOKUP(D1411,$K$2:$M$11,3,FALSE)</f>
        <v>Beber</v>
      </c>
      <c r="I1411">
        <f t="shared" ref="I1411:I1474" si="68">E1411*F1411</f>
        <v>8700</v>
      </c>
    </row>
    <row r="1412" spans="1:9" x14ac:dyDescent="0.25">
      <c r="A1412" t="str">
        <f t="shared" ca="1" si="66"/>
        <v>INSERT INTO kom_orders_meta (pedido,meta,valor,cantidad,precio,creacion,categoria) VALUES ('74','producto','8','6','75','2021-09-08 09:18:34','Beber');</v>
      </c>
      <c r="B1412" s="4">
        <v>74</v>
      </c>
      <c r="C1412" s="4" t="s">
        <v>4</v>
      </c>
      <c r="D1412" s="4">
        <v>8</v>
      </c>
      <c r="E1412" s="4">
        <v>6</v>
      </c>
      <c r="F1412" s="4">
        <v>75</v>
      </c>
      <c r="G1412" s="4" cm="1">
        <f t="array" aca="1" ref="G1412" ca="1">INDEX(Pedidos!F:F,'Pedido meta'!B1412+1,1)</f>
        <v>44447.387888239107</v>
      </c>
      <c r="H1412" s="4" t="str">
        <f t="shared" si="67"/>
        <v>Beber</v>
      </c>
      <c r="I1412">
        <f t="shared" si="68"/>
        <v>450</v>
      </c>
    </row>
    <row r="1413" spans="1:9" x14ac:dyDescent="0.25">
      <c r="A1413" t="str">
        <f t="shared" ca="1" si="66"/>
        <v>INSERT INTO kom_orders_meta (pedido,meta,valor,cantidad,precio,creacion,categoria) VALUES ('20','producto','9','9','870','2021-10-08 14:41:09','Beber');</v>
      </c>
      <c r="B1413" s="4">
        <v>20</v>
      </c>
      <c r="C1413" s="4" t="s">
        <v>4</v>
      </c>
      <c r="D1413" s="4">
        <v>9</v>
      </c>
      <c r="E1413" s="4">
        <v>9</v>
      </c>
      <c r="F1413" s="4">
        <v>870</v>
      </c>
      <c r="G1413" s="4" cm="1">
        <f t="array" aca="1" ref="G1413" ca="1">INDEX(Pedidos!F:F,'Pedido meta'!B1413+1,1)</f>
        <v>44477.611915005247</v>
      </c>
      <c r="H1413" s="4" t="str">
        <f t="shared" si="67"/>
        <v>Beber</v>
      </c>
      <c r="I1413">
        <f t="shared" si="68"/>
        <v>7830</v>
      </c>
    </row>
    <row r="1414" spans="1:9" x14ac:dyDescent="0.25">
      <c r="A1414" t="str">
        <f t="shared" ca="1" si="66"/>
        <v>INSERT INTO kom_orders_meta (pedido,meta,valor,cantidad,precio,creacion,categoria) VALUES ('14','producto','5','2','100','2021-09-07 13:55:51','Paquetes');</v>
      </c>
      <c r="B1414" s="4">
        <v>14</v>
      </c>
      <c r="C1414" s="4" t="s">
        <v>4</v>
      </c>
      <c r="D1414" s="4">
        <v>5</v>
      </c>
      <c r="E1414" s="4">
        <v>2</v>
      </c>
      <c r="F1414" s="4">
        <v>100</v>
      </c>
      <c r="G1414" s="4" cm="1">
        <f t="array" aca="1" ref="G1414" ca="1">INDEX(Pedidos!F:F,'Pedido meta'!B1414+1,1)</f>
        <v>44446.580446337008</v>
      </c>
      <c r="H1414" s="4" t="str">
        <f t="shared" si="67"/>
        <v>Paquetes</v>
      </c>
      <c r="I1414">
        <f t="shared" si="68"/>
        <v>200</v>
      </c>
    </row>
    <row r="1415" spans="1:9" x14ac:dyDescent="0.25">
      <c r="A1415" t="str">
        <f t="shared" ca="1" si="66"/>
        <v>INSERT INTO kom_orders_meta (pedido,meta,valor,cantidad,precio,creacion,categoria) VALUES ('94','producto','4','10','123','2021-09-19 03:08:25','Beber');</v>
      </c>
      <c r="B1415" s="4">
        <v>94</v>
      </c>
      <c r="C1415" s="4" t="s">
        <v>4</v>
      </c>
      <c r="D1415" s="4">
        <v>4</v>
      </c>
      <c r="E1415" s="4">
        <v>10</v>
      </c>
      <c r="F1415" s="4">
        <v>123</v>
      </c>
      <c r="G1415" s="4" cm="1">
        <f t="array" aca="1" ref="G1415" ca="1">INDEX(Pedidos!F:F,'Pedido meta'!B1415+1,1)</f>
        <v>44458.130840202182</v>
      </c>
      <c r="H1415" s="4" t="str">
        <f t="shared" si="67"/>
        <v>Beber</v>
      </c>
      <c r="I1415">
        <f t="shared" si="68"/>
        <v>1230</v>
      </c>
    </row>
    <row r="1416" spans="1:9" x14ac:dyDescent="0.25">
      <c r="A1416" t="str">
        <f t="shared" ca="1" si="66"/>
        <v>INSERT INTO kom_orders_meta (pedido,meta,valor,cantidad,precio,creacion,categoria) VALUES ('72','producto','6','11','400','2021-11-06 07:12:27','Comer');</v>
      </c>
      <c r="B1416" s="4">
        <v>72</v>
      </c>
      <c r="C1416" s="4" t="s">
        <v>4</v>
      </c>
      <c r="D1416" s="4">
        <v>6</v>
      </c>
      <c r="E1416" s="4">
        <v>11</v>
      </c>
      <c r="F1416" s="4">
        <v>400</v>
      </c>
      <c r="G1416" s="4" cm="1">
        <f t="array" aca="1" ref="G1416" ca="1">INDEX(Pedidos!F:F,'Pedido meta'!B1416+1,1)</f>
        <v>44506.30031610281</v>
      </c>
      <c r="H1416" s="4" t="str">
        <f t="shared" si="67"/>
        <v>Comer</v>
      </c>
      <c r="I1416">
        <f t="shared" si="68"/>
        <v>4400</v>
      </c>
    </row>
    <row r="1417" spans="1:9" x14ac:dyDescent="0.25">
      <c r="A1417" t="str">
        <f t="shared" ca="1" si="66"/>
        <v>INSERT INTO kom_orders_meta (pedido,meta,valor,cantidad,precio,creacion,categoria) VALUES ('35','producto','7','6','90','2021-12-30 22:26:59','Beber');</v>
      </c>
      <c r="B1417" s="4">
        <v>35</v>
      </c>
      <c r="C1417" s="4" t="s">
        <v>4</v>
      </c>
      <c r="D1417" s="4">
        <v>7</v>
      </c>
      <c r="E1417" s="4">
        <v>6</v>
      </c>
      <c r="F1417" s="4">
        <v>90</v>
      </c>
      <c r="G1417" s="4" cm="1">
        <f t="array" aca="1" ref="G1417" ca="1">INDEX(Pedidos!F:F,'Pedido meta'!B1417+1,1)</f>
        <v>44560.93540150646</v>
      </c>
      <c r="H1417" s="4" t="str">
        <f t="shared" si="67"/>
        <v>Beber</v>
      </c>
      <c r="I1417">
        <f t="shared" si="68"/>
        <v>540</v>
      </c>
    </row>
    <row r="1418" spans="1:9" x14ac:dyDescent="0.25">
      <c r="A1418" t="str">
        <f t="shared" ca="1" si="66"/>
        <v>INSERT INTO kom_orders_meta (pedido,meta,valor,cantidad,precio,creacion,categoria) VALUES ('55','producto','5','8','100','2021-12-07 16:40:07','Paquetes');</v>
      </c>
      <c r="B1418" s="4">
        <v>55</v>
      </c>
      <c r="C1418" s="4" t="s">
        <v>4</v>
      </c>
      <c r="D1418" s="4">
        <v>5</v>
      </c>
      <c r="E1418" s="4">
        <v>8</v>
      </c>
      <c r="F1418" s="4">
        <v>100</v>
      </c>
      <c r="G1418" s="4" cm="1">
        <f t="array" aca="1" ref="G1418" ca="1">INDEX(Pedidos!F:F,'Pedido meta'!B1418+1,1)</f>
        <v>44537.694522809172</v>
      </c>
      <c r="H1418" s="4" t="str">
        <f t="shared" si="67"/>
        <v>Paquetes</v>
      </c>
      <c r="I1418">
        <f t="shared" si="68"/>
        <v>800</v>
      </c>
    </row>
    <row r="1419" spans="1:9" x14ac:dyDescent="0.25">
      <c r="A1419" t="str">
        <f t="shared" ca="1" si="66"/>
        <v>INSERT INTO kom_orders_meta (pedido,meta,valor,cantidad,precio,creacion,categoria) VALUES ('38','producto','2','3','200','2021-10-01 21:59:02','Beber');</v>
      </c>
      <c r="B1419" s="4">
        <v>38</v>
      </c>
      <c r="C1419" s="4" t="s">
        <v>4</v>
      </c>
      <c r="D1419" s="4">
        <v>2</v>
      </c>
      <c r="E1419" s="4">
        <v>3</v>
      </c>
      <c r="F1419" s="4">
        <v>200</v>
      </c>
      <c r="G1419" s="4" cm="1">
        <f t="array" aca="1" ref="G1419" ca="1">INDEX(Pedidos!F:F,'Pedido meta'!B1419+1,1)</f>
        <v>44470.915995200136</v>
      </c>
      <c r="H1419" s="4" t="str">
        <f t="shared" si="67"/>
        <v>Beber</v>
      </c>
      <c r="I1419">
        <f t="shared" si="68"/>
        <v>600</v>
      </c>
    </row>
    <row r="1420" spans="1:9" x14ac:dyDescent="0.25">
      <c r="A1420" t="str">
        <f t="shared" ca="1" si="66"/>
        <v>INSERT INTO kom_orders_meta (pedido,meta,valor,cantidad,precio,creacion,categoria) VALUES ('50','producto','5','10','100','2021-12-24 22:29:49','Paquetes');</v>
      </c>
      <c r="B1420" s="4">
        <v>50</v>
      </c>
      <c r="C1420" s="4" t="s">
        <v>4</v>
      </c>
      <c r="D1420" s="4">
        <v>5</v>
      </c>
      <c r="E1420" s="4">
        <v>10</v>
      </c>
      <c r="F1420" s="4">
        <v>100</v>
      </c>
      <c r="G1420" s="4" cm="1">
        <f t="array" aca="1" ref="G1420" ca="1">INDEX(Pedidos!F:F,'Pedido meta'!B1420+1,1)</f>
        <v>44554.937377946539</v>
      </c>
      <c r="H1420" s="4" t="str">
        <f t="shared" si="67"/>
        <v>Paquetes</v>
      </c>
      <c r="I1420">
        <f t="shared" si="68"/>
        <v>1000</v>
      </c>
    </row>
    <row r="1421" spans="1:9" x14ac:dyDescent="0.25">
      <c r="A1421" t="str">
        <f t="shared" ca="1" si="66"/>
        <v>INSERT INTO kom_orders_meta (pedido,meta,valor,cantidad,precio,creacion,categoria) VALUES ('89','producto','1','7','23.31','2021-06-27 18:32:08','Comer');</v>
      </c>
      <c r="B1421" s="4">
        <v>89</v>
      </c>
      <c r="C1421" s="4" t="s">
        <v>4</v>
      </c>
      <c r="D1421" s="4">
        <v>1</v>
      </c>
      <c r="E1421" s="4">
        <v>7</v>
      </c>
      <c r="F1421" s="4">
        <v>23.31</v>
      </c>
      <c r="G1421" s="4" cm="1">
        <f t="array" aca="1" ref="G1421" ca="1">INDEX(Pedidos!F:F,'Pedido meta'!B1421+1,1)</f>
        <v>44374.772317076495</v>
      </c>
      <c r="H1421" s="4" t="str">
        <f t="shared" si="67"/>
        <v>Comer</v>
      </c>
      <c r="I1421">
        <f t="shared" si="68"/>
        <v>163.16999999999999</v>
      </c>
    </row>
    <row r="1422" spans="1:9" x14ac:dyDescent="0.25">
      <c r="A1422" t="str">
        <f t="shared" ca="1" si="66"/>
        <v>INSERT INTO kom_orders_meta (pedido,meta,valor,cantidad,precio,creacion,categoria) VALUES ('69','producto','8','12','75','2021-10-13 15:50:28','Beber');</v>
      </c>
      <c r="B1422" s="4">
        <v>69</v>
      </c>
      <c r="C1422" s="4" t="s">
        <v>4</v>
      </c>
      <c r="D1422" s="4">
        <v>8</v>
      </c>
      <c r="E1422" s="4">
        <v>12</v>
      </c>
      <c r="F1422" s="4">
        <v>75</v>
      </c>
      <c r="G1422" s="4" cm="1">
        <f t="array" aca="1" ref="G1422" ca="1">INDEX(Pedidos!F:F,'Pedido meta'!B1422+1,1)</f>
        <v>44482.660042464064</v>
      </c>
      <c r="H1422" s="4" t="str">
        <f t="shared" si="67"/>
        <v>Beber</v>
      </c>
      <c r="I1422">
        <f t="shared" si="68"/>
        <v>900</v>
      </c>
    </row>
    <row r="1423" spans="1:9" x14ac:dyDescent="0.25">
      <c r="A1423" t="str">
        <f t="shared" ca="1" si="66"/>
        <v>INSERT INTO kom_orders_meta (pedido,meta,valor,cantidad,precio,creacion,categoria) VALUES ('39','producto','3','2','55','2021-12-21 04:16:37','Beber');</v>
      </c>
      <c r="B1423" s="4">
        <v>39</v>
      </c>
      <c r="C1423" s="4" t="s">
        <v>4</v>
      </c>
      <c r="D1423" s="4">
        <v>3</v>
      </c>
      <c r="E1423" s="4">
        <v>2</v>
      </c>
      <c r="F1423" s="4">
        <v>55</v>
      </c>
      <c r="G1423" s="4" cm="1">
        <f t="array" aca="1" ref="G1423" ca="1">INDEX(Pedidos!F:F,'Pedido meta'!B1423+1,1)</f>
        <v>44551.178209210811</v>
      </c>
      <c r="H1423" s="4" t="str">
        <f t="shared" si="67"/>
        <v>Beber</v>
      </c>
      <c r="I1423">
        <f t="shared" si="68"/>
        <v>110</v>
      </c>
    </row>
    <row r="1424" spans="1:9" x14ac:dyDescent="0.25">
      <c r="A1424" t="str">
        <f t="shared" ca="1" si="66"/>
        <v>INSERT INTO kom_orders_meta (pedido,meta,valor,cantidad,precio,creacion,categoria) VALUES ('36','producto','1','11','23.31','2021-08-04 16:18:56','Comer');</v>
      </c>
      <c r="B1424" s="4">
        <v>36</v>
      </c>
      <c r="C1424" s="4" t="s">
        <v>4</v>
      </c>
      <c r="D1424" s="4">
        <v>1</v>
      </c>
      <c r="E1424" s="4">
        <v>11</v>
      </c>
      <c r="F1424" s="4">
        <v>23.31</v>
      </c>
      <c r="G1424" s="4" cm="1">
        <f t="array" aca="1" ref="G1424" ca="1">INDEX(Pedidos!F:F,'Pedido meta'!B1424+1,1)</f>
        <v>44412.679809617293</v>
      </c>
      <c r="H1424" s="4" t="str">
        <f t="shared" si="67"/>
        <v>Comer</v>
      </c>
      <c r="I1424">
        <f t="shared" si="68"/>
        <v>256.40999999999997</v>
      </c>
    </row>
    <row r="1425" spans="1:9" x14ac:dyDescent="0.25">
      <c r="A1425" t="str">
        <f t="shared" ca="1" si="66"/>
        <v>INSERT INTO kom_orders_meta (pedido,meta,valor,cantidad,precio,creacion,categoria) VALUES ('35','producto','3','1','55','2021-12-30 22:26:59','Beber');</v>
      </c>
      <c r="B1425" s="4">
        <v>35</v>
      </c>
      <c r="C1425" s="4" t="s">
        <v>4</v>
      </c>
      <c r="D1425" s="4">
        <v>3</v>
      </c>
      <c r="E1425" s="4">
        <v>1</v>
      </c>
      <c r="F1425" s="4">
        <v>55</v>
      </c>
      <c r="G1425" s="4" cm="1">
        <f t="array" aca="1" ref="G1425" ca="1">INDEX(Pedidos!F:F,'Pedido meta'!B1425+1,1)</f>
        <v>44560.93540150646</v>
      </c>
      <c r="H1425" s="4" t="str">
        <f t="shared" si="67"/>
        <v>Beber</v>
      </c>
      <c r="I1425">
        <f t="shared" si="68"/>
        <v>55</v>
      </c>
    </row>
    <row r="1426" spans="1:9" x14ac:dyDescent="0.25">
      <c r="A1426" t="str">
        <f t="shared" ca="1" si="66"/>
        <v>INSERT INTO kom_orders_meta (pedido,meta,valor,cantidad,precio,creacion,categoria) VALUES ('58','producto','4','5','123','2022-01-24 17:44:24','Beber');</v>
      </c>
      <c r="B1426" s="4">
        <v>58</v>
      </c>
      <c r="C1426" s="4" t="s">
        <v>4</v>
      </c>
      <c r="D1426" s="4">
        <v>4</v>
      </c>
      <c r="E1426" s="4">
        <v>5</v>
      </c>
      <c r="F1426" s="4">
        <v>123</v>
      </c>
      <c r="G1426" s="4" cm="1">
        <f t="array" aca="1" ref="G1426" ca="1">INDEX(Pedidos!F:F,'Pedido meta'!B1426+1,1)</f>
        <v>44585.739167570697</v>
      </c>
      <c r="H1426" s="4" t="str">
        <f t="shared" si="67"/>
        <v>Beber</v>
      </c>
      <c r="I1426">
        <f t="shared" si="68"/>
        <v>615</v>
      </c>
    </row>
    <row r="1427" spans="1:9" x14ac:dyDescent="0.25">
      <c r="A1427" t="str">
        <f t="shared" ca="1" si="66"/>
        <v>INSERT INTO kom_orders_meta (pedido,meta,valor,cantidad,precio,creacion,categoria) VALUES ('20','producto','5','5','100','2021-10-08 14:41:09','Paquetes');</v>
      </c>
      <c r="B1427" s="4">
        <v>20</v>
      </c>
      <c r="C1427" s="4" t="s">
        <v>4</v>
      </c>
      <c r="D1427" s="4">
        <v>5</v>
      </c>
      <c r="E1427" s="4">
        <v>5</v>
      </c>
      <c r="F1427" s="4">
        <v>100</v>
      </c>
      <c r="G1427" s="4" cm="1">
        <f t="array" aca="1" ref="G1427" ca="1">INDEX(Pedidos!F:F,'Pedido meta'!B1427+1,1)</f>
        <v>44477.611915005247</v>
      </c>
      <c r="H1427" s="4" t="str">
        <f t="shared" si="67"/>
        <v>Paquetes</v>
      </c>
      <c r="I1427">
        <f t="shared" si="68"/>
        <v>500</v>
      </c>
    </row>
    <row r="1428" spans="1:9" x14ac:dyDescent="0.25">
      <c r="A1428" t="str">
        <f t="shared" ca="1" si="66"/>
        <v>INSERT INTO kom_orders_meta (pedido,meta,valor,cantidad,precio,creacion,categoria) VALUES ('83','producto','7','9','90','2021-09-04 11:00:53','Beber');</v>
      </c>
      <c r="B1428" s="4">
        <v>83</v>
      </c>
      <c r="C1428" s="4" t="s">
        <v>4</v>
      </c>
      <c r="D1428" s="4">
        <v>7</v>
      </c>
      <c r="E1428" s="4">
        <v>9</v>
      </c>
      <c r="F1428" s="4">
        <v>90</v>
      </c>
      <c r="G1428" s="4" cm="1">
        <f t="array" aca="1" ref="G1428" ca="1">INDEX(Pedidos!F:F,'Pedido meta'!B1428+1,1)</f>
        <v>44443.458942623627</v>
      </c>
      <c r="H1428" s="4" t="str">
        <f t="shared" si="67"/>
        <v>Beber</v>
      </c>
      <c r="I1428">
        <f t="shared" si="68"/>
        <v>810</v>
      </c>
    </row>
    <row r="1429" spans="1:9" x14ac:dyDescent="0.25">
      <c r="A1429" t="str">
        <f t="shared" ca="1" si="66"/>
        <v>INSERT INTO kom_orders_meta (pedido,meta,valor,cantidad,precio,creacion,categoria) VALUES ('59','producto','9','4','870','2021-10-04 04:23:25','Beber');</v>
      </c>
      <c r="B1429" s="4">
        <v>59</v>
      </c>
      <c r="C1429" s="4" t="s">
        <v>4</v>
      </c>
      <c r="D1429" s="4">
        <v>9</v>
      </c>
      <c r="E1429" s="4">
        <v>4</v>
      </c>
      <c r="F1429" s="4">
        <v>870</v>
      </c>
      <c r="G1429" s="4" cm="1">
        <f t="array" aca="1" ref="G1429" ca="1">INDEX(Pedidos!F:F,'Pedido meta'!B1429+1,1)</f>
        <v>44473.182927331822</v>
      </c>
      <c r="H1429" s="4" t="str">
        <f t="shared" si="67"/>
        <v>Beber</v>
      </c>
      <c r="I1429">
        <f t="shared" si="68"/>
        <v>3480</v>
      </c>
    </row>
    <row r="1430" spans="1:9" x14ac:dyDescent="0.25">
      <c r="A1430" t="str">
        <f t="shared" ca="1" si="66"/>
        <v>INSERT INTO kom_orders_meta (pedido,meta,valor,cantidad,precio,creacion,categoria) VALUES ('36','producto','7','4','90','2021-08-04 16:18:56','Beber');</v>
      </c>
      <c r="B1430" s="4">
        <v>36</v>
      </c>
      <c r="C1430" s="4" t="s">
        <v>4</v>
      </c>
      <c r="D1430" s="4">
        <v>7</v>
      </c>
      <c r="E1430" s="4">
        <v>4</v>
      </c>
      <c r="F1430" s="4">
        <v>90</v>
      </c>
      <c r="G1430" s="4" cm="1">
        <f t="array" aca="1" ref="G1430" ca="1">INDEX(Pedidos!F:F,'Pedido meta'!B1430+1,1)</f>
        <v>44412.679809617293</v>
      </c>
      <c r="H1430" s="4" t="str">
        <f t="shared" si="67"/>
        <v>Beber</v>
      </c>
      <c r="I1430">
        <f t="shared" si="68"/>
        <v>360</v>
      </c>
    </row>
    <row r="1431" spans="1:9" x14ac:dyDescent="0.25">
      <c r="A1431" t="str">
        <f t="shared" ca="1" si="66"/>
        <v>INSERT INTO kom_orders_meta (pedido,meta,valor,cantidad,precio,creacion,categoria) VALUES ('18','producto','1','1','23.31','2021-08-12 05:10:47','Comer');</v>
      </c>
      <c r="B1431" s="4">
        <v>18</v>
      </c>
      <c r="C1431" s="4" t="s">
        <v>4</v>
      </c>
      <c r="D1431" s="4">
        <v>1</v>
      </c>
      <c r="E1431" s="4">
        <v>1</v>
      </c>
      <c r="F1431" s="4">
        <v>23.31</v>
      </c>
      <c r="G1431" s="4" cm="1">
        <f t="array" aca="1" ref="G1431" ca="1">INDEX(Pedidos!F:F,'Pedido meta'!B1431+1,1)</f>
        <v>44420.215825397332</v>
      </c>
      <c r="H1431" s="4" t="str">
        <f t="shared" si="67"/>
        <v>Comer</v>
      </c>
      <c r="I1431">
        <f t="shared" si="68"/>
        <v>23.31</v>
      </c>
    </row>
    <row r="1432" spans="1:9" x14ac:dyDescent="0.25">
      <c r="A1432" t="str">
        <f t="shared" ca="1" si="66"/>
        <v>INSERT INTO kom_orders_meta (pedido,meta,valor,cantidad,precio,creacion,categoria) VALUES ('21','producto','6','1','400','2022-02-04 14:28:41','Comer');</v>
      </c>
      <c r="B1432" s="4">
        <v>21</v>
      </c>
      <c r="C1432" s="4" t="s">
        <v>4</v>
      </c>
      <c r="D1432" s="4">
        <v>6</v>
      </c>
      <c r="E1432" s="4">
        <v>1</v>
      </c>
      <c r="F1432" s="4">
        <v>400</v>
      </c>
      <c r="G1432" s="4" cm="1">
        <f t="array" aca="1" ref="G1432" ca="1">INDEX(Pedidos!F:F,'Pedido meta'!B1432+1,1)</f>
        <v>44596.603254693124</v>
      </c>
      <c r="H1432" s="4" t="str">
        <f t="shared" si="67"/>
        <v>Comer</v>
      </c>
      <c r="I1432">
        <f t="shared" si="68"/>
        <v>400</v>
      </c>
    </row>
    <row r="1433" spans="1:9" x14ac:dyDescent="0.25">
      <c r="A1433" t="str">
        <f t="shared" ca="1" si="66"/>
        <v>INSERT INTO kom_orders_meta (pedido,meta,valor,cantidad,precio,creacion,categoria) VALUES ('42','producto','10','1','1000','2021-05-26 18:24:42','Paquetes');</v>
      </c>
      <c r="B1433" s="4">
        <v>42</v>
      </c>
      <c r="C1433" s="4" t="s">
        <v>4</v>
      </c>
      <c r="D1433" s="4">
        <v>10</v>
      </c>
      <c r="E1433" s="4">
        <v>1</v>
      </c>
      <c r="F1433" s="4">
        <v>1000</v>
      </c>
      <c r="G1433" s="4" cm="1">
        <f t="array" aca="1" ref="G1433" ca="1">INDEX(Pedidos!F:F,'Pedido meta'!B1433+1,1)</f>
        <v>44342.767156916903</v>
      </c>
      <c r="H1433" s="4" t="str">
        <f t="shared" si="67"/>
        <v>Paquetes</v>
      </c>
      <c r="I1433">
        <f t="shared" si="68"/>
        <v>1000</v>
      </c>
    </row>
    <row r="1434" spans="1:9" x14ac:dyDescent="0.25">
      <c r="A1434" t="str">
        <f t="shared" ca="1" si="66"/>
        <v>INSERT INTO kom_orders_meta (pedido,meta,valor,cantidad,precio,creacion,categoria) VALUES ('75','producto','5','11','100','2021-06-27 20:42:59','Paquetes');</v>
      </c>
      <c r="B1434" s="4">
        <v>75</v>
      </c>
      <c r="C1434" s="4" t="s">
        <v>4</v>
      </c>
      <c r="D1434" s="4">
        <v>5</v>
      </c>
      <c r="E1434" s="4">
        <v>11</v>
      </c>
      <c r="F1434" s="4">
        <v>100</v>
      </c>
      <c r="G1434" s="4" cm="1">
        <f t="array" aca="1" ref="G1434" ca="1">INDEX(Pedidos!F:F,'Pedido meta'!B1434+1,1)</f>
        <v>44374.863179698405</v>
      </c>
      <c r="H1434" s="4" t="str">
        <f t="shared" si="67"/>
        <v>Paquetes</v>
      </c>
      <c r="I1434">
        <f t="shared" si="68"/>
        <v>1100</v>
      </c>
    </row>
    <row r="1435" spans="1:9" x14ac:dyDescent="0.25">
      <c r="A1435" t="str">
        <f t="shared" ca="1" si="66"/>
        <v>INSERT INTO kom_orders_meta (pedido,meta,valor,cantidad,precio,creacion,categoria) VALUES ('84','producto','4','12','123','2021-12-16 04:50:52','Beber');</v>
      </c>
      <c r="B1435" s="4">
        <v>84</v>
      </c>
      <c r="C1435" s="4" t="s">
        <v>4</v>
      </c>
      <c r="D1435" s="4">
        <v>4</v>
      </c>
      <c r="E1435" s="4">
        <v>12</v>
      </c>
      <c r="F1435" s="4">
        <v>123</v>
      </c>
      <c r="G1435" s="4" cm="1">
        <f t="array" aca="1" ref="G1435" ca="1">INDEX(Pedidos!F:F,'Pedido meta'!B1435+1,1)</f>
        <v>44546.201985864114</v>
      </c>
      <c r="H1435" s="4" t="str">
        <f t="shared" si="67"/>
        <v>Beber</v>
      </c>
      <c r="I1435">
        <f t="shared" si="68"/>
        <v>1476</v>
      </c>
    </row>
    <row r="1436" spans="1:9" x14ac:dyDescent="0.25">
      <c r="A1436" t="str">
        <f t="shared" ca="1" si="66"/>
        <v>INSERT INTO kom_orders_meta (pedido,meta,valor,cantidad,precio,creacion,categoria) VALUES ('91','producto','7','2','90','2021-06-25 00:11:59','Beber');</v>
      </c>
      <c r="B1436" s="4">
        <v>91</v>
      </c>
      <c r="C1436" s="4" t="s">
        <v>4</v>
      </c>
      <c r="D1436" s="4">
        <v>7</v>
      </c>
      <c r="E1436" s="4">
        <v>2</v>
      </c>
      <c r="F1436" s="4">
        <v>90</v>
      </c>
      <c r="G1436" s="4" cm="1">
        <f t="array" aca="1" ref="G1436" ca="1">INDEX(Pedidos!F:F,'Pedido meta'!B1436+1,1)</f>
        <v>44372.008327444426</v>
      </c>
      <c r="H1436" s="4" t="str">
        <f t="shared" si="67"/>
        <v>Beber</v>
      </c>
      <c r="I1436">
        <f t="shared" si="68"/>
        <v>180</v>
      </c>
    </row>
    <row r="1437" spans="1:9" x14ac:dyDescent="0.25">
      <c r="A1437" t="str">
        <f t="shared" ca="1" si="66"/>
        <v>INSERT INTO kom_orders_meta (pedido,meta,valor,cantidad,precio,creacion,categoria) VALUES ('80','producto','1','1','23.31','2022-02-02 23:07:41','Comer');</v>
      </c>
      <c r="B1437" s="4">
        <v>80</v>
      </c>
      <c r="C1437" s="4" t="s">
        <v>4</v>
      </c>
      <c r="D1437" s="4">
        <v>1</v>
      </c>
      <c r="E1437" s="4">
        <v>1</v>
      </c>
      <c r="F1437" s="4">
        <v>23.31</v>
      </c>
      <c r="G1437" s="4" cm="1">
        <f t="array" aca="1" ref="G1437" ca="1">INDEX(Pedidos!F:F,'Pedido meta'!B1437+1,1)</f>
        <v>44594.96366723768</v>
      </c>
      <c r="H1437" s="4" t="str">
        <f t="shared" si="67"/>
        <v>Comer</v>
      </c>
      <c r="I1437">
        <f t="shared" si="68"/>
        <v>23.31</v>
      </c>
    </row>
    <row r="1438" spans="1:9" x14ac:dyDescent="0.25">
      <c r="A1438" t="str">
        <f t="shared" ca="1" si="66"/>
        <v>INSERT INTO kom_orders_meta (pedido,meta,valor,cantidad,precio,creacion,categoria) VALUES ('63','producto','8','4','75','2021-09-28 21:36:36','Beber');</v>
      </c>
      <c r="B1438" s="4">
        <v>63</v>
      </c>
      <c r="C1438" s="4" t="s">
        <v>4</v>
      </c>
      <c r="D1438" s="4">
        <v>8</v>
      </c>
      <c r="E1438" s="4">
        <v>4</v>
      </c>
      <c r="F1438" s="4">
        <v>75</v>
      </c>
      <c r="G1438" s="4" cm="1">
        <f t="array" aca="1" ref="G1438" ca="1">INDEX(Pedidos!F:F,'Pedido meta'!B1438+1,1)</f>
        <v>44467.900418576137</v>
      </c>
      <c r="H1438" s="4" t="str">
        <f t="shared" si="67"/>
        <v>Beber</v>
      </c>
      <c r="I1438">
        <f t="shared" si="68"/>
        <v>300</v>
      </c>
    </row>
    <row r="1439" spans="1:9" x14ac:dyDescent="0.25">
      <c r="A1439" t="str">
        <f t="shared" ca="1" si="66"/>
        <v>INSERT INTO kom_orders_meta (pedido,meta,valor,cantidad,precio,creacion,categoria) VALUES ('11','producto','10','1','1000','2022-01-07 23:48:45','Paquetes');</v>
      </c>
      <c r="B1439" s="4">
        <v>11</v>
      </c>
      <c r="C1439" s="4" t="s">
        <v>4</v>
      </c>
      <c r="D1439" s="4">
        <v>10</v>
      </c>
      <c r="E1439" s="4">
        <v>1</v>
      </c>
      <c r="F1439" s="4">
        <v>1000</v>
      </c>
      <c r="G1439" s="4" cm="1">
        <f t="array" aca="1" ref="G1439" ca="1">INDEX(Pedidos!F:F,'Pedido meta'!B1439+1,1)</f>
        <v>44568.992188529024</v>
      </c>
      <c r="H1439" s="4" t="str">
        <f t="shared" si="67"/>
        <v>Paquetes</v>
      </c>
      <c r="I1439">
        <f t="shared" si="68"/>
        <v>1000</v>
      </c>
    </row>
    <row r="1440" spans="1:9" x14ac:dyDescent="0.25">
      <c r="A1440" t="str">
        <f t="shared" ca="1" si="66"/>
        <v>INSERT INTO kom_orders_meta (pedido,meta,valor,cantidad,precio,creacion,categoria) VALUES ('50','producto','3','3','55','2021-12-24 22:29:49','Beber');</v>
      </c>
      <c r="B1440" s="4">
        <v>50</v>
      </c>
      <c r="C1440" s="4" t="s">
        <v>4</v>
      </c>
      <c r="D1440" s="4">
        <v>3</v>
      </c>
      <c r="E1440" s="4">
        <v>3</v>
      </c>
      <c r="F1440" s="4">
        <v>55</v>
      </c>
      <c r="G1440" s="4" cm="1">
        <f t="array" aca="1" ref="G1440" ca="1">INDEX(Pedidos!F:F,'Pedido meta'!B1440+1,1)</f>
        <v>44554.937377946539</v>
      </c>
      <c r="H1440" s="4" t="str">
        <f t="shared" si="67"/>
        <v>Beber</v>
      </c>
      <c r="I1440">
        <f t="shared" si="68"/>
        <v>165</v>
      </c>
    </row>
    <row r="1441" spans="1:9" x14ac:dyDescent="0.25">
      <c r="A1441" t="str">
        <f t="shared" ca="1" si="66"/>
        <v>INSERT INTO kom_orders_meta (pedido,meta,valor,cantidad,precio,creacion,categoria) VALUES ('45','producto','2','8','200','2021-05-23 10:02:51','Beber');</v>
      </c>
      <c r="B1441" s="4">
        <v>45</v>
      </c>
      <c r="C1441" s="4" t="s">
        <v>4</v>
      </c>
      <c r="D1441" s="4">
        <v>2</v>
      </c>
      <c r="E1441" s="4">
        <v>8</v>
      </c>
      <c r="F1441" s="4">
        <v>200</v>
      </c>
      <c r="G1441" s="4" cm="1">
        <f t="array" aca="1" ref="G1441" ca="1">INDEX(Pedidos!F:F,'Pedido meta'!B1441+1,1)</f>
        <v>44339.418645137579</v>
      </c>
      <c r="H1441" s="4" t="str">
        <f t="shared" si="67"/>
        <v>Beber</v>
      </c>
      <c r="I1441">
        <f t="shared" si="68"/>
        <v>1600</v>
      </c>
    </row>
    <row r="1442" spans="1:9" x14ac:dyDescent="0.25">
      <c r="A1442" t="str">
        <f t="shared" ca="1" si="66"/>
        <v>INSERT INTO kom_orders_meta (pedido,meta,valor,cantidad,precio,creacion,categoria) VALUES ('83','producto','1','5','23.31','2021-09-04 11:00:53','Comer');</v>
      </c>
      <c r="B1442" s="4">
        <v>83</v>
      </c>
      <c r="C1442" s="4" t="s">
        <v>4</v>
      </c>
      <c r="D1442" s="4">
        <v>1</v>
      </c>
      <c r="E1442" s="4">
        <v>5</v>
      </c>
      <c r="F1442" s="4">
        <v>23.31</v>
      </c>
      <c r="G1442" s="4" cm="1">
        <f t="array" aca="1" ref="G1442" ca="1">INDEX(Pedidos!F:F,'Pedido meta'!B1442+1,1)</f>
        <v>44443.458942623627</v>
      </c>
      <c r="H1442" s="4" t="str">
        <f t="shared" si="67"/>
        <v>Comer</v>
      </c>
      <c r="I1442">
        <f t="shared" si="68"/>
        <v>116.55</v>
      </c>
    </row>
    <row r="1443" spans="1:9" x14ac:dyDescent="0.25">
      <c r="A1443" t="str">
        <f t="shared" ca="1" si="66"/>
        <v>INSERT INTO kom_orders_meta (pedido,meta,valor,cantidad,precio,creacion,categoria) VALUES ('74','producto','7','12','90','2021-09-08 09:18:34','Beber');</v>
      </c>
      <c r="B1443" s="4">
        <v>74</v>
      </c>
      <c r="C1443" s="4" t="s">
        <v>4</v>
      </c>
      <c r="D1443" s="4">
        <v>7</v>
      </c>
      <c r="E1443" s="4">
        <v>12</v>
      </c>
      <c r="F1443" s="4">
        <v>90</v>
      </c>
      <c r="G1443" s="4" cm="1">
        <f t="array" aca="1" ref="G1443" ca="1">INDEX(Pedidos!F:F,'Pedido meta'!B1443+1,1)</f>
        <v>44447.387888239107</v>
      </c>
      <c r="H1443" s="4" t="str">
        <f t="shared" si="67"/>
        <v>Beber</v>
      </c>
      <c r="I1443">
        <f t="shared" si="68"/>
        <v>1080</v>
      </c>
    </row>
    <row r="1444" spans="1:9" x14ac:dyDescent="0.25">
      <c r="A1444" t="str">
        <f t="shared" ca="1" si="66"/>
        <v>INSERT INTO kom_orders_meta (pedido,meta,valor,cantidad,precio,creacion,categoria) VALUES ('22','producto','1','5','23.31','2021-11-07 02:44:30','Comer');</v>
      </c>
      <c r="B1444" s="4">
        <v>22</v>
      </c>
      <c r="C1444" s="4" t="s">
        <v>4</v>
      </c>
      <c r="D1444" s="4">
        <v>1</v>
      </c>
      <c r="E1444" s="4">
        <v>5</v>
      </c>
      <c r="F1444" s="4">
        <v>23.31</v>
      </c>
      <c r="G1444" s="4" cm="1">
        <f t="array" aca="1" ref="G1444" ca="1">INDEX(Pedidos!F:F,'Pedido meta'!B1444+1,1)</f>
        <v>44507.114239352588</v>
      </c>
      <c r="H1444" s="4" t="str">
        <f t="shared" si="67"/>
        <v>Comer</v>
      </c>
      <c r="I1444">
        <f t="shared" si="68"/>
        <v>116.55</v>
      </c>
    </row>
    <row r="1445" spans="1:9" x14ac:dyDescent="0.25">
      <c r="A1445" t="str">
        <f t="shared" ca="1" si="66"/>
        <v>INSERT INTO kom_orders_meta (pedido,meta,valor,cantidad,precio,creacion,categoria) VALUES ('59','producto','9','3','870','2021-10-04 04:23:25','Beber');</v>
      </c>
      <c r="B1445" s="4">
        <v>59</v>
      </c>
      <c r="C1445" s="4" t="s">
        <v>4</v>
      </c>
      <c r="D1445" s="4">
        <v>9</v>
      </c>
      <c r="E1445" s="4">
        <v>3</v>
      </c>
      <c r="F1445" s="4">
        <v>870</v>
      </c>
      <c r="G1445" s="4" cm="1">
        <f t="array" aca="1" ref="G1445" ca="1">INDEX(Pedidos!F:F,'Pedido meta'!B1445+1,1)</f>
        <v>44473.182927331822</v>
      </c>
      <c r="H1445" s="4" t="str">
        <f t="shared" si="67"/>
        <v>Beber</v>
      </c>
      <c r="I1445">
        <f t="shared" si="68"/>
        <v>2610</v>
      </c>
    </row>
    <row r="1446" spans="1:9" x14ac:dyDescent="0.25">
      <c r="A1446" t="str">
        <f t="shared" ca="1" si="66"/>
        <v>INSERT INTO kom_orders_meta (pedido,meta,valor,cantidad,precio,creacion,categoria) VALUES ('92','producto','1','2','23.31','2021-12-26 02:04:29','Comer');</v>
      </c>
      <c r="B1446" s="4">
        <v>92</v>
      </c>
      <c r="C1446" s="4" t="s">
        <v>4</v>
      </c>
      <c r="D1446" s="4">
        <v>1</v>
      </c>
      <c r="E1446" s="4">
        <v>2</v>
      </c>
      <c r="F1446" s="4">
        <v>23.31</v>
      </c>
      <c r="G1446" s="4" cm="1">
        <f t="array" aca="1" ref="G1446" ca="1">INDEX(Pedidos!F:F,'Pedido meta'!B1446+1,1)</f>
        <v>44556.086446628055</v>
      </c>
      <c r="H1446" s="4" t="str">
        <f t="shared" si="67"/>
        <v>Comer</v>
      </c>
      <c r="I1446">
        <f t="shared" si="68"/>
        <v>46.62</v>
      </c>
    </row>
    <row r="1447" spans="1:9" x14ac:dyDescent="0.25">
      <c r="A1447" t="str">
        <f t="shared" ca="1" si="66"/>
        <v>INSERT INTO kom_orders_meta (pedido,meta,valor,cantidad,precio,creacion,categoria) VALUES ('20','producto','4','7','123','2021-10-08 14:41:09','Beber');</v>
      </c>
      <c r="B1447" s="4">
        <v>20</v>
      </c>
      <c r="C1447" s="4" t="s">
        <v>4</v>
      </c>
      <c r="D1447" s="4">
        <v>4</v>
      </c>
      <c r="E1447" s="4">
        <v>7</v>
      </c>
      <c r="F1447" s="4">
        <v>123</v>
      </c>
      <c r="G1447" s="4" cm="1">
        <f t="array" aca="1" ref="G1447" ca="1">INDEX(Pedidos!F:F,'Pedido meta'!B1447+1,1)</f>
        <v>44477.611915005247</v>
      </c>
      <c r="H1447" s="4" t="str">
        <f t="shared" si="67"/>
        <v>Beber</v>
      </c>
      <c r="I1447">
        <f t="shared" si="68"/>
        <v>861</v>
      </c>
    </row>
    <row r="1448" spans="1:9" x14ac:dyDescent="0.25">
      <c r="A1448" t="str">
        <f t="shared" ca="1" si="66"/>
        <v>INSERT INTO kom_orders_meta (pedido,meta,valor,cantidad,precio,creacion,categoria) VALUES ('59','producto','5','11','100','2021-10-04 04:23:25','Paquetes');</v>
      </c>
      <c r="B1448" s="4">
        <v>59</v>
      </c>
      <c r="C1448" s="4" t="s">
        <v>4</v>
      </c>
      <c r="D1448" s="4">
        <v>5</v>
      </c>
      <c r="E1448" s="4">
        <v>11</v>
      </c>
      <c r="F1448" s="4">
        <v>100</v>
      </c>
      <c r="G1448" s="4" cm="1">
        <f t="array" aca="1" ref="G1448" ca="1">INDEX(Pedidos!F:F,'Pedido meta'!B1448+1,1)</f>
        <v>44473.182927331822</v>
      </c>
      <c r="H1448" s="4" t="str">
        <f t="shared" si="67"/>
        <v>Paquetes</v>
      </c>
      <c r="I1448">
        <f t="shared" si="68"/>
        <v>1100</v>
      </c>
    </row>
    <row r="1449" spans="1:9" x14ac:dyDescent="0.25">
      <c r="A1449" t="str">
        <f t="shared" ca="1" si="66"/>
        <v>INSERT INTO kom_orders_meta (pedido,meta,valor,cantidad,precio,creacion,categoria) VALUES ('77','producto','1','7','23.31','2021-05-31 05:08:15','Comer');</v>
      </c>
      <c r="B1449" s="4">
        <v>77</v>
      </c>
      <c r="C1449" s="4" t="s">
        <v>4</v>
      </c>
      <c r="D1449" s="4">
        <v>1</v>
      </c>
      <c r="E1449" s="4">
        <v>7</v>
      </c>
      <c r="F1449" s="4">
        <v>23.31</v>
      </c>
      <c r="G1449" s="4" cm="1">
        <f t="array" aca="1" ref="G1449" ca="1">INDEX(Pedidos!F:F,'Pedido meta'!B1449+1,1)</f>
        <v>44347.21405955909</v>
      </c>
      <c r="H1449" s="4" t="str">
        <f t="shared" si="67"/>
        <v>Comer</v>
      </c>
      <c r="I1449">
        <f t="shared" si="68"/>
        <v>163.16999999999999</v>
      </c>
    </row>
    <row r="1450" spans="1:9" x14ac:dyDescent="0.25">
      <c r="A1450" t="str">
        <f t="shared" ca="1" si="66"/>
        <v>INSERT INTO kom_orders_meta (pedido,meta,valor,cantidad,precio,creacion,categoria) VALUES ('82','producto','6','1','400','2021-11-11 02:06:36','Comer');</v>
      </c>
      <c r="B1450" s="4">
        <v>82</v>
      </c>
      <c r="C1450" s="4" t="s">
        <v>4</v>
      </c>
      <c r="D1450" s="4">
        <v>6</v>
      </c>
      <c r="E1450" s="4">
        <v>1</v>
      </c>
      <c r="F1450" s="4">
        <v>400</v>
      </c>
      <c r="G1450" s="4" cm="1">
        <f t="array" aca="1" ref="G1450" ca="1">INDEX(Pedidos!F:F,'Pedido meta'!B1450+1,1)</f>
        <v>44511.087915215991</v>
      </c>
      <c r="H1450" s="4" t="str">
        <f t="shared" si="67"/>
        <v>Comer</v>
      </c>
      <c r="I1450">
        <f t="shared" si="68"/>
        <v>400</v>
      </c>
    </row>
    <row r="1451" spans="1:9" x14ac:dyDescent="0.25">
      <c r="A1451" t="str">
        <f t="shared" ca="1" si="66"/>
        <v>INSERT INTO kom_orders_meta (pedido,meta,valor,cantidad,precio,creacion,categoria) VALUES ('53','producto','2','1','200','2021-08-24 12:55:48','Beber');</v>
      </c>
      <c r="B1451" s="4">
        <v>53</v>
      </c>
      <c r="C1451" s="4" t="s">
        <v>4</v>
      </c>
      <c r="D1451" s="4">
        <v>2</v>
      </c>
      <c r="E1451" s="4">
        <v>1</v>
      </c>
      <c r="F1451" s="4">
        <v>200</v>
      </c>
      <c r="G1451" s="4" cm="1">
        <f t="array" aca="1" ref="G1451" ca="1">INDEX(Pedidos!F:F,'Pedido meta'!B1451+1,1)</f>
        <v>44432.538753047236</v>
      </c>
      <c r="H1451" s="4" t="str">
        <f t="shared" si="67"/>
        <v>Beber</v>
      </c>
      <c r="I1451">
        <f t="shared" si="68"/>
        <v>200</v>
      </c>
    </row>
    <row r="1452" spans="1:9" x14ac:dyDescent="0.25">
      <c r="A1452" t="str">
        <f t="shared" ca="1" si="66"/>
        <v>INSERT INTO kom_orders_meta (pedido,meta,valor,cantidad,precio,creacion,categoria) VALUES ('79','producto','6','7','400','2021-10-02 00:26:55','Comer');</v>
      </c>
      <c r="B1452" s="4">
        <v>79</v>
      </c>
      <c r="C1452" s="4" t="s">
        <v>4</v>
      </c>
      <c r="D1452" s="4">
        <v>6</v>
      </c>
      <c r="E1452" s="4">
        <v>7</v>
      </c>
      <c r="F1452" s="4">
        <v>400</v>
      </c>
      <c r="G1452" s="4" cm="1">
        <f t="array" aca="1" ref="G1452" ca="1">INDEX(Pedidos!F:F,'Pedido meta'!B1452+1,1)</f>
        <v>44471.018691010671</v>
      </c>
      <c r="H1452" s="4" t="str">
        <f t="shared" si="67"/>
        <v>Comer</v>
      </c>
      <c r="I1452">
        <f t="shared" si="68"/>
        <v>2800</v>
      </c>
    </row>
    <row r="1453" spans="1:9" x14ac:dyDescent="0.25">
      <c r="A1453" t="str">
        <f t="shared" ca="1" si="66"/>
        <v>INSERT INTO kom_orders_meta (pedido,meta,valor,cantidad,precio,creacion,categoria) VALUES ('56','producto','7','11','90','2021-05-19 08:56:25','Beber');</v>
      </c>
      <c r="B1453" s="4">
        <v>56</v>
      </c>
      <c r="C1453" s="4" t="s">
        <v>4</v>
      </c>
      <c r="D1453" s="4">
        <v>7</v>
      </c>
      <c r="E1453" s="4">
        <v>11</v>
      </c>
      <c r="F1453" s="4">
        <v>90</v>
      </c>
      <c r="G1453" s="4" cm="1">
        <f t="array" aca="1" ref="G1453" ca="1">INDEX(Pedidos!F:F,'Pedido meta'!B1453+1,1)</f>
        <v>44335.372514270377</v>
      </c>
      <c r="H1453" s="4" t="str">
        <f t="shared" si="67"/>
        <v>Beber</v>
      </c>
      <c r="I1453">
        <f t="shared" si="68"/>
        <v>990</v>
      </c>
    </row>
    <row r="1454" spans="1:9" x14ac:dyDescent="0.25">
      <c r="A1454" t="str">
        <f t="shared" ca="1" si="66"/>
        <v>INSERT INTO kom_orders_meta (pedido,meta,valor,cantidad,precio,creacion,categoria) VALUES ('16','producto','9','7','870','2021-06-01 21:54:03','Beber');</v>
      </c>
      <c r="B1454" s="4">
        <v>16</v>
      </c>
      <c r="C1454" s="4" t="s">
        <v>4</v>
      </c>
      <c r="D1454" s="4">
        <v>9</v>
      </c>
      <c r="E1454" s="4">
        <v>7</v>
      </c>
      <c r="F1454" s="4">
        <v>870</v>
      </c>
      <c r="G1454" s="4" cm="1">
        <f t="array" aca="1" ref="G1454" ca="1">INDEX(Pedidos!F:F,'Pedido meta'!B1454+1,1)</f>
        <v>44348.912533947281</v>
      </c>
      <c r="H1454" s="4" t="str">
        <f t="shared" si="67"/>
        <v>Beber</v>
      </c>
      <c r="I1454">
        <f t="shared" si="68"/>
        <v>6090</v>
      </c>
    </row>
    <row r="1455" spans="1:9" x14ac:dyDescent="0.25">
      <c r="A1455" t="str">
        <f t="shared" ca="1" si="66"/>
        <v>INSERT INTO kom_orders_meta (pedido,meta,valor,cantidad,precio,creacion,categoria) VALUES ('6','producto','4','8','123','2021-06-24 22:34:46','Beber');</v>
      </c>
      <c r="B1455" s="4">
        <v>6</v>
      </c>
      <c r="C1455" s="4" t="s">
        <v>4</v>
      </c>
      <c r="D1455" s="4">
        <v>4</v>
      </c>
      <c r="E1455" s="4">
        <v>8</v>
      </c>
      <c r="F1455" s="4">
        <v>123</v>
      </c>
      <c r="G1455" s="4" cm="1">
        <f t="array" aca="1" ref="G1455" ca="1">INDEX(Pedidos!F:F,'Pedido meta'!B1455+1,1)</f>
        <v>44371.940806344981</v>
      </c>
      <c r="H1455" s="4" t="str">
        <f t="shared" si="67"/>
        <v>Beber</v>
      </c>
      <c r="I1455">
        <f t="shared" si="68"/>
        <v>984</v>
      </c>
    </row>
    <row r="1456" spans="1:9" x14ac:dyDescent="0.25">
      <c r="A1456" t="str">
        <f t="shared" ca="1" si="66"/>
        <v>INSERT INTO kom_orders_meta (pedido,meta,valor,cantidad,precio,creacion,categoria) VALUES ('45','producto','9','4','870','2021-05-23 10:02:51','Beber');</v>
      </c>
      <c r="B1456" s="4">
        <v>45</v>
      </c>
      <c r="C1456" s="4" t="s">
        <v>4</v>
      </c>
      <c r="D1456" s="4">
        <v>9</v>
      </c>
      <c r="E1456" s="4">
        <v>4</v>
      </c>
      <c r="F1456" s="4">
        <v>870</v>
      </c>
      <c r="G1456" s="4" cm="1">
        <f t="array" aca="1" ref="G1456" ca="1">INDEX(Pedidos!F:F,'Pedido meta'!B1456+1,1)</f>
        <v>44339.418645137579</v>
      </c>
      <c r="H1456" s="4" t="str">
        <f t="shared" si="67"/>
        <v>Beber</v>
      </c>
      <c r="I1456">
        <f t="shared" si="68"/>
        <v>3480</v>
      </c>
    </row>
    <row r="1457" spans="1:9" x14ac:dyDescent="0.25">
      <c r="A1457" t="str">
        <f t="shared" ca="1" si="66"/>
        <v>INSERT INTO kom_orders_meta (pedido,meta,valor,cantidad,precio,creacion,categoria) VALUES ('44','producto','1','5','23.31','2022-01-30 22:51:33','Comer');</v>
      </c>
      <c r="B1457" s="4">
        <v>44</v>
      </c>
      <c r="C1457" s="4" t="s">
        <v>4</v>
      </c>
      <c r="D1457" s="4">
        <v>1</v>
      </c>
      <c r="E1457" s="4">
        <v>5</v>
      </c>
      <c r="F1457" s="4">
        <v>23.31</v>
      </c>
      <c r="G1457" s="4" cm="1">
        <f t="array" aca="1" ref="G1457" ca="1">INDEX(Pedidos!F:F,'Pedido meta'!B1457+1,1)</f>
        <v>44591.952469756463</v>
      </c>
      <c r="H1457" s="4" t="str">
        <f t="shared" si="67"/>
        <v>Comer</v>
      </c>
      <c r="I1457">
        <f t="shared" si="68"/>
        <v>116.55</v>
      </c>
    </row>
    <row r="1458" spans="1:9" x14ac:dyDescent="0.25">
      <c r="A1458" t="str">
        <f t="shared" ca="1" si="66"/>
        <v>INSERT INTO kom_orders_meta (pedido,meta,valor,cantidad,precio,creacion,categoria) VALUES ('26','producto','7','5','90','2021-09-24 17:02:54','Beber');</v>
      </c>
      <c r="B1458" s="4">
        <v>26</v>
      </c>
      <c r="C1458" s="4" t="s">
        <v>4</v>
      </c>
      <c r="D1458" s="4">
        <v>7</v>
      </c>
      <c r="E1458" s="4">
        <v>5</v>
      </c>
      <c r="F1458" s="4">
        <v>90</v>
      </c>
      <c r="G1458" s="4" cm="1">
        <f t="array" aca="1" ref="G1458" ca="1">INDEX(Pedidos!F:F,'Pedido meta'!B1458+1,1)</f>
        <v>44463.710352594346</v>
      </c>
      <c r="H1458" s="4" t="str">
        <f t="shared" si="67"/>
        <v>Beber</v>
      </c>
      <c r="I1458">
        <f t="shared" si="68"/>
        <v>450</v>
      </c>
    </row>
    <row r="1459" spans="1:9" x14ac:dyDescent="0.25">
      <c r="A1459" t="str">
        <f t="shared" ca="1" si="66"/>
        <v>INSERT INTO kom_orders_meta (pedido,meta,valor,cantidad,precio,creacion,categoria) VALUES ('15','producto','7','12','90','2021-09-06 22:19:23','Beber');</v>
      </c>
      <c r="B1459" s="4">
        <v>15</v>
      </c>
      <c r="C1459" s="4" t="s">
        <v>4</v>
      </c>
      <c r="D1459" s="4">
        <v>7</v>
      </c>
      <c r="E1459" s="4">
        <v>12</v>
      </c>
      <c r="F1459" s="4">
        <v>90</v>
      </c>
      <c r="G1459" s="4" cm="1">
        <f t="array" aca="1" ref="G1459" ca="1">INDEX(Pedidos!F:F,'Pedido meta'!B1459+1,1)</f>
        <v>44445.93013276987</v>
      </c>
      <c r="H1459" s="4" t="str">
        <f t="shared" si="67"/>
        <v>Beber</v>
      </c>
      <c r="I1459">
        <f t="shared" si="68"/>
        <v>1080</v>
      </c>
    </row>
    <row r="1460" spans="1:9" x14ac:dyDescent="0.25">
      <c r="A1460" t="str">
        <f t="shared" ca="1" si="66"/>
        <v>INSERT INTO kom_orders_meta (pedido,meta,valor,cantidad,precio,creacion,categoria) VALUES ('8','producto','7','1','90','2021-11-03 05:39:02','Beber');</v>
      </c>
      <c r="B1460" s="4">
        <v>8</v>
      </c>
      <c r="C1460" s="4" t="s">
        <v>4</v>
      </c>
      <c r="D1460" s="4">
        <v>7</v>
      </c>
      <c r="E1460" s="4">
        <v>1</v>
      </c>
      <c r="F1460" s="4">
        <v>90</v>
      </c>
      <c r="G1460" s="4" cm="1">
        <f t="array" aca="1" ref="G1460" ca="1">INDEX(Pedidos!F:F,'Pedido meta'!B1460+1,1)</f>
        <v>44503.235445084676</v>
      </c>
      <c r="H1460" s="4" t="str">
        <f t="shared" si="67"/>
        <v>Beber</v>
      </c>
      <c r="I1460">
        <f t="shared" si="68"/>
        <v>90</v>
      </c>
    </row>
    <row r="1461" spans="1:9" x14ac:dyDescent="0.25">
      <c r="A1461" t="str">
        <f t="shared" ca="1" si="66"/>
        <v>INSERT INTO kom_orders_meta (pedido,meta,valor,cantidad,precio,creacion,categoria) VALUES ('98','producto','6','5','400','2021-09-13 16:29:01','Comer');</v>
      </c>
      <c r="B1461" s="4">
        <v>98</v>
      </c>
      <c r="C1461" s="4" t="s">
        <v>4</v>
      </c>
      <c r="D1461" s="4">
        <v>6</v>
      </c>
      <c r="E1461" s="4">
        <v>5</v>
      </c>
      <c r="F1461" s="4">
        <v>400</v>
      </c>
      <c r="G1461" s="4" cm="1">
        <f t="array" aca="1" ref="G1461" ca="1">INDEX(Pedidos!F:F,'Pedido meta'!B1461+1,1)</f>
        <v>44452.68681925955</v>
      </c>
      <c r="H1461" s="4" t="str">
        <f t="shared" si="67"/>
        <v>Comer</v>
      </c>
      <c r="I1461">
        <f t="shared" si="68"/>
        <v>2000</v>
      </c>
    </row>
    <row r="1462" spans="1:9" x14ac:dyDescent="0.25">
      <c r="A1462" t="str">
        <f t="shared" ca="1" si="66"/>
        <v>INSERT INTO kom_orders_meta (pedido,meta,valor,cantidad,precio,creacion,categoria) VALUES ('15','producto','6','1','400','2021-09-06 22:19:23','Comer');</v>
      </c>
      <c r="B1462" s="4">
        <v>15</v>
      </c>
      <c r="C1462" s="4" t="s">
        <v>4</v>
      </c>
      <c r="D1462" s="4">
        <v>6</v>
      </c>
      <c r="E1462" s="4">
        <v>1</v>
      </c>
      <c r="F1462" s="4">
        <v>400</v>
      </c>
      <c r="G1462" s="4" cm="1">
        <f t="array" aca="1" ref="G1462" ca="1">INDEX(Pedidos!F:F,'Pedido meta'!B1462+1,1)</f>
        <v>44445.93013276987</v>
      </c>
      <c r="H1462" s="4" t="str">
        <f t="shared" si="67"/>
        <v>Comer</v>
      </c>
      <c r="I1462">
        <f t="shared" si="68"/>
        <v>400</v>
      </c>
    </row>
    <row r="1463" spans="1:9" x14ac:dyDescent="0.25">
      <c r="A1463" t="str">
        <f t="shared" ca="1" si="66"/>
        <v>INSERT INTO kom_orders_meta (pedido,meta,valor,cantidad,precio,creacion,categoria) VALUES ('9','producto','3','10','55','2021-11-04 21:54:57','Beber');</v>
      </c>
      <c r="B1463" s="4">
        <v>9</v>
      </c>
      <c r="C1463" s="4" t="s">
        <v>4</v>
      </c>
      <c r="D1463" s="4">
        <v>3</v>
      </c>
      <c r="E1463" s="4">
        <v>10</v>
      </c>
      <c r="F1463" s="4">
        <v>55</v>
      </c>
      <c r="G1463" s="4" cm="1">
        <f t="array" aca="1" ref="G1463" ca="1">INDEX(Pedidos!F:F,'Pedido meta'!B1463+1,1)</f>
        <v>44504.913158914656</v>
      </c>
      <c r="H1463" s="4" t="str">
        <f t="shared" si="67"/>
        <v>Beber</v>
      </c>
      <c r="I1463">
        <f t="shared" si="68"/>
        <v>550</v>
      </c>
    </row>
    <row r="1464" spans="1:9" x14ac:dyDescent="0.25">
      <c r="A1464" t="str">
        <f t="shared" ca="1" si="66"/>
        <v>INSERT INTO kom_orders_meta (pedido,meta,valor,cantidad,precio,creacion,categoria) VALUES ('73','producto','7','5','90','2021-05-22 10:22:08','Beber');</v>
      </c>
      <c r="B1464" s="4">
        <v>73</v>
      </c>
      <c r="C1464" s="4" t="s">
        <v>4</v>
      </c>
      <c r="D1464" s="4">
        <v>7</v>
      </c>
      <c r="E1464" s="4">
        <v>5</v>
      </c>
      <c r="F1464" s="4">
        <v>90</v>
      </c>
      <c r="G1464" s="4" cm="1">
        <f t="array" aca="1" ref="G1464" ca="1">INDEX(Pedidos!F:F,'Pedido meta'!B1464+1,1)</f>
        <v>44338.432042237211</v>
      </c>
      <c r="H1464" s="4" t="str">
        <f t="shared" si="67"/>
        <v>Beber</v>
      </c>
      <c r="I1464">
        <f t="shared" si="68"/>
        <v>450</v>
      </c>
    </row>
    <row r="1465" spans="1:9" x14ac:dyDescent="0.25">
      <c r="A1465" t="str">
        <f t="shared" ca="1" si="66"/>
        <v>INSERT INTO kom_orders_meta (pedido,meta,valor,cantidad,precio,creacion,categoria) VALUES ('52','producto','1','3','23.31','2021-10-27 07:51:53','Comer');</v>
      </c>
      <c r="B1465" s="4">
        <v>52</v>
      </c>
      <c r="C1465" s="4" t="s">
        <v>4</v>
      </c>
      <c r="D1465" s="4">
        <v>1</v>
      </c>
      <c r="E1465" s="4">
        <v>3</v>
      </c>
      <c r="F1465" s="4">
        <v>23.31</v>
      </c>
      <c r="G1465" s="4" cm="1">
        <f t="array" aca="1" ref="G1465" ca="1">INDEX(Pedidos!F:F,'Pedido meta'!B1465+1,1)</f>
        <v>44496.327696413566</v>
      </c>
      <c r="H1465" s="4" t="str">
        <f t="shared" si="67"/>
        <v>Comer</v>
      </c>
      <c r="I1465">
        <f t="shared" si="68"/>
        <v>69.929999999999993</v>
      </c>
    </row>
    <row r="1466" spans="1:9" x14ac:dyDescent="0.25">
      <c r="A1466" t="str">
        <f t="shared" ca="1" si="66"/>
        <v>INSERT INTO kom_orders_meta (pedido,meta,valor,cantidad,precio,creacion,categoria) VALUES ('25','producto','8','5','75','2021-12-07 02:10:19','Beber');</v>
      </c>
      <c r="B1466" s="4">
        <v>25</v>
      </c>
      <c r="C1466" s="4" t="s">
        <v>4</v>
      </c>
      <c r="D1466" s="4">
        <v>8</v>
      </c>
      <c r="E1466" s="4">
        <v>5</v>
      </c>
      <c r="F1466" s="4">
        <v>75</v>
      </c>
      <c r="G1466" s="4" cm="1">
        <f t="array" aca="1" ref="G1466" ca="1">INDEX(Pedidos!F:F,'Pedido meta'!B1466+1,1)</f>
        <v>44537.090500421342</v>
      </c>
      <c r="H1466" s="4" t="str">
        <f t="shared" si="67"/>
        <v>Beber</v>
      </c>
      <c r="I1466">
        <f t="shared" si="68"/>
        <v>375</v>
      </c>
    </row>
    <row r="1467" spans="1:9" x14ac:dyDescent="0.25">
      <c r="A1467" t="str">
        <f t="shared" ca="1" si="66"/>
        <v>INSERT INTO kom_orders_meta (pedido,meta,valor,cantidad,precio,creacion,categoria) VALUES ('1','producto','6','11','400','2021-10-21 09:52:54','Comer');</v>
      </c>
      <c r="B1467" s="4">
        <v>1</v>
      </c>
      <c r="C1467" s="4" t="s">
        <v>4</v>
      </c>
      <c r="D1467" s="4">
        <v>6</v>
      </c>
      <c r="E1467" s="4">
        <v>11</v>
      </c>
      <c r="F1467" s="4">
        <v>400</v>
      </c>
      <c r="G1467" s="4" cm="1">
        <f t="array" aca="1" ref="G1467" ca="1">INDEX(Pedidos!F:F,'Pedido meta'!B1467+1,1)</f>
        <v>44490.411737061491</v>
      </c>
      <c r="H1467" s="4" t="str">
        <f t="shared" si="67"/>
        <v>Comer</v>
      </c>
      <c r="I1467">
        <f t="shared" si="68"/>
        <v>4400</v>
      </c>
    </row>
    <row r="1468" spans="1:9" x14ac:dyDescent="0.25">
      <c r="A1468" t="str">
        <f t="shared" ca="1" si="66"/>
        <v>INSERT INTO kom_orders_meta (pedido,meta,valor,cantidad,precio,creacion,categoria) VALUES ('76','producto','4','8','123','2021-08-10 23:33:51','Beber');</v>
      </c>
      <c r="B1468" s="4">
        <v>76</v>
      </c>
      <c r="C1468" s="4" t="s">
        <v>4</v>
      </c>
      <c r="D1468" s="4">
        <v>4</v>
      </c>
      <c r="E1468" s="4">
        <v>8</v>
      </c>
      <c r="F1468" s="4">
        <v>123</v>
      </c>
      <c r="G1468" s="4" cm="1">
        <f t="array" aca="1" ref="G1468" ca="1">INDEX(Pedidos!F:F,'Pedido meta'!B1468+1,1)</f>
        <v>44418.981842384026</v>
      </c>
      <c r="H1468" s="4" t="str">
        <f t="shared" si="67"/>
        <v>Beber</v>
      </c>
      <c r="I1468">
        <f t="shared" si="68"/>
        <v>984</v>
      </c>
    </row>
    <row r="1469" spans="1:9" x14ac:dyDescent="0.25">
      <c r="A1469" t="str">
        <f t="shared" ca="1" si="66"/>
        <v>INSERT INTO kom_orders_meta (pedido,meta,valor,cantidad,precio,creacion,categoria) VALUES ('21','producto','9','10','870','2022-02-04 14:28:41','Beber');</v>
      </c>
      <c r="B1469" s="4">
        <v>21</v>
      </c>
      <c r="C1469" s="4" t="s">
        <v>4</v>
      </c>
      <c r="D1469" s="4">
        <v>9</v>
      </c>
      <c r="E1469" s="4">
        <v>10</v>
      </c>
      <c r="F1469" s="4">
        <v>870</v>
      </c>
      <c r="G1469" s="4" cm="1">
        <f t="array" aca="1" ref="G1469" ca="1">INDEX(Pedidos!F:F,'Pedido meta'!B1469+1,1)</f>
        <v>44596.603254693124</v>
      </c>
      <c r="H1469" s="4" t="str">
        <f t="shared" si="67"/>
        <v>Beber</v>
      </c>
      <c r="I1469">
        <f t="shared" si="68"/>
        <v>8700</v>
      </c>
    </row>
    <row r="1470" spans="1:9" x14ac:dyDescent="0.25">
      <c r="A1470" t="str">
        <f t="shared" ca="1" si="66"/>
        <v>INSERT INTO kom_orders_meta (pedido,meta,valor,cantidad,precio,creacion,categoria) VALUES ('48','producto','9','8','870','2021-09-08 14:45:23','Beber');</v>
      </c>
      <c r="B1470" s="4">
        <v>48</v>
      </c>
      <c r="C1470" s="4" t="s">
        <v>4</v>
      </c>
      <c r="D1470" s="4">
        <v>9</v>
      </c>
      <c r="E1470" s="4">
        <v>8</v>
      </c>
      <c r="F1470" s="4">
        <v>870</v>
      </c>
      <c r="G1470" s="4" cm="1">
        <f t="array" aca="1" ref="G1470" ca="1">INDEX(Pedidos!F:F,'Pedido meta'!B1470+1,1)</f>
        <v>44447.614850838647</v>
      </c>
      <c r="H1470" s="4" t="str">
        <f t="shared" si="67"/>
        <v>Beber</v>
      </c>
      <c r="I1470">
        <f t="shared" si="68"/>
        <v>6960</v>
      </c>
    </row>
    <row r="1471" spans="1:9" x14ac:dyDescent="0.25">
      <c r="A1471" t="str">
        <f t="shared" ca="1" si="66"/>
        <v>INSERT INTO kom_orders_meta (pedido,meta,valor,cantidad,precio,creacion,categoria) VALUES ('39','producto','3','1','55','2021-12-21 04:16:37','Beber');</v>
      </c>
      <c r="B1471" s="4">
        <v>39</v>
      </c>
      <c r="C1471" s="4" t="s">
        <v>4</v>
      </c>
      <c r="D1471" s="4">
        <v>3</v>
      </c>
      <c r="E1471" s="4">
        <v>1</v>
      </c>
      <c r="F1471" s="4">
        <v>55</v>
      </c>
      <c r="G1471" s="4" cm="1">
        <f t="array" aca="1" ref="G1471" ca="1">INDEX(Pedidos!F:F,'Pedido meta'!B1471+1,1)</f>
        <v>44551.178209210811</v>
      </c>
      <c r="H1471" s="4" t="str">
        <f t="shared" si="67"/>
        <v>Beber</v>
      </c>
      <c r="I1471">
        <f t="shared" si="68"/>
        <v>55</v>
      </c>
    </row>
    <row r="1472" spans="1:9" x14ac:dyDescent="0.25">
      <c r="A1472" t="str">
        <f t="shared" ca="1" si="66"/>
        <v>INSERT INTO kom_orders_meta (pedido,meta,valor,cantidad,precio,creacion,categoria) VALUES ('44','producto','3','12','55','2022-01-30 22:51:33','Beber');</v>
      </c>
      <c r="B1472" s="4">
        <v>44</v>
      </c>
      <c r="C1472" s="4" t="s">
        <v>4</v>
      </c>
      <c r="D1472" s="4">
        <v>3</v>
      </c>
      <c r="E1472" s="4">
        <v>12</v>
      </c>
      <c r="F1472" s="4">
        <v>55</v>
      </c>
      <c r="G1472" s="4" cm="1">
        <f t="array" aca="1" ref="G1472" ca="1">INDEX(Pedidos!F:F,'Pedido meta'!B1472+1,1)</f>
        <v>44591.952469756463</v>
      </c>
      <c r="H1472" s="4" t="str">
        <f t="shared" si="67"/>
        <v>Beber</v>
      </c>
      <c r="I1472">
        <f t="shared" si="68"/>
        <v>660</v>
      </c>
    </row>
    <row r="1473" spans="1:9" x14ac:dyDescent="0.25">
      <c r="A1473" t="str">
        <f t="shared" ca="1" si="66"/>
        <v>INSERT INTO kom_orders_meta (pedido,meta,valor,cantidad,precio,creacion,categoria) VALUES ('42','producto','6','1','400','2021-05-26 18:24:42','Comer');</v>
      </c>
      <c r="B1473" s="4">
        <v>42</v>
      </c>
      <c r="C1473" s="4" t="s">
        <v>4</v>
      </c>
      <c r="D1473" s="4">
        <v>6</v>
      </c>
      <c r="E1473" s="4">
        <v>1</v>
      </c>
      <c r="F1473" s="4">
        <v>400</v>
      </c>
      <c r="G1473" s="4" cm="1">
        <f t="array" aca="1" ref="G1473" ca="1">INDEX(Pedidos!F:F,'Pedido meta'!B1473+1,1)</f>
        <v>44342.767156916903</v>
      </c>
      <c r="H1473" s="4" t="str">
        <f t="shared" si="67"/>
        <v>Comer</v>
      </c>
      <c r="I1473">
        <f t="shared" si="68"/>
        <v>400</v>
      </c>
    </row>
    <row r="1474" spans="1:9" x14ac:dyDescent="0.25">
      <c r="A1474" t="str">
        <f t="shared" ca="1" si="66"/>
        <v>INSERT INTO kom_orders_meta (pedido,meta,valor,cantidad,precio,creacion,categoria) VALUES ('45','producto','8','11','75','2021-05-23 10:02:51','Beber');</v>
      </c>
      <c r="B1474" s="4">
        <v>45</v>
      </c>
      <c r="C1474" s="4" t="s">
        <v>4</v>
      </c>
      <c r="D1474" s="4">
        <v>8</v>
      </c>
      <c r="E1474" s="4">
        <v>11</v>
      </c>
      <c r="F1474" s="4">
        <v>75</v>
      </c>
      <c r="G1474" s="4" cm="1">
        <f t="array" aca="1" ref="G1474" ca="1">INDEX(Pedidos!F:F,'Pedido meta'!B1474+1,1)</f>
        <v>44339.418645137579</v>
      </c>
      <c r="H1474" s="4" t="str">
        <f t="shared" si="67"/>
        <v>Beber</v>
      </c>
      <c r="I1474">
        <f t="shared" si="68"/>
        <v>825</v>
      </c>
    </row>
    <row r="1475" spans="1:9" x14ac:dyDescent="0.25">
      <c r="A1475" t="str">
        <f t="shared" ref="A1475:A1500" ca="1" si="69">"INSERT INTO "&amp;A$1&amp;" ("&amp;IF(B1475="","",B$1)&amp;IF(C1475="","",","&amp;C$1)&amp;IF(D1475="","",","&amp;D$1)&amp;IF(E1475="","",","&amp;E$1)&amp;IF(F1475="","",","&amp;F$1)&amp;IF(G1475="","",","&amp;G$1)&amp;IF(H1475="","",","&amp;H$1)&amp;") VALUES ("&amp;IF(B1475="","","'"&amp;B1475&amp;"'")&amp;IF(C1475="","",",'"&amp;C1475&amp;"'")&amp;IF(D1475="","",",'"&amp;D1475&amp;"'")&amp;IF(E1475="","",",'"&amp;E1475&amp;"'")&amp;IF(F1475="","",",'"&amp;F1475&amp;"'")&amp;IF(G1475="","",",'"&amp;TEXT(G1475,"aaaa-mm-dd hh:mm:ss")&amp;"'")&amp;IF(H1475="","",",'"&amp;H1475&amp;"'")&amp;");"</f>
        <v>INSERT INTO kom_orders_meta (pedido,meta,valor,cantidad,precio,creacion,categoria) VALUES ('5','producto','9','7','870','2021-11-21 01:55:07','Beber');</v>
      </c>
      <c r="B1475" s="4">
        <v>5</v>
      </c>
      <c r="C1475" s="4" t="s">
        <v>4</v>
      </c>
      <c r="D1475" s="4">
        <v>9</v>
      </c>
      <c r="E1475" s="4">
        <v>7</v>
      </c>
      <c r="F1475" s="4">
        <v>870</v>
      </c>
      <c r="G1475" s="4" cm="1">
        <f t="array" aca="1" ref="G1475" ca="1">INDEX(Pedidos!F:F,'Pedido meta'!B1475+1,1)</f>
        <v>44521.079940031748</v>
      </c>
      <c r="H1475" s="4" t="str">
        <f t="shared" ref="H1475:H1500" si="70">VLOOKUP(D1475,$K$2:$M$11,3,FALSE)</f>
        <v>Beber</v>
      </c>
      <c r="I1475">
        <f t="shared" ref="I1475:I1500" si="71">E1475*F1475</f>
        <v>6090</v>
      </c>
    </row>
    <row r="1476" spans="1:9" x14ac:dyDescent="0.25">
      <c r="A1476" t="str">
        <f t="shared" ca="1" si="69"/>
        <v>INSERT INTO kom_orders_meta (pedido,meta,valor,cantidad,precio,creacion,categoria) VALUES ('21','producto','3','4','55','2022-02-04 14:28:41','Beber');</v>
      </c>
      <c r="B1476" s="4">
        <v>21</v>
      </c>
      <c r="C1476" s="4" t="s">
        <v>4</v>
      </c>
      <c r="D1476" s="4">
        <v>3</v>
      </c>
      <c r="E1476" s="4">
        <v>4</v>
      </c>
      <c r="F1476" s="4">
        <v>55</v>
      </c>
      <c r="G1476" s="4" cm="1">
        <f t="array" aca="1" ref="G1476" ca="1">INDEX(Pedidos!F:F,'Pedido meta'!B1476+1,1)</f>
        <v>44596.603254693124</v>
      </c>
      <c r="H1476" s="4" t="str">
        <f t="shared" si="70"/>
        <v>Beber</v>
      </c>
      <c r="I1476">
        <f t="shared" si="71"/>
        <v>220</v>
      </c>
    </row>
    <row r="1477" spans="1:9" x14ac:dyDescent="0.25">
      <c r="A1477" t="str">
        <f t="shared" ca="1" si="69"/>
        <v>INSERT INTO kom_orders_meta (pedido,meta,valor,cantidad,precio,creacion,categoria) VALUES ('25','producto','3','12','55','2021-12-07 02:10:19','Beber');</v>
      </c>
      <c r="B1477" s="4">
        <v>25</v>
      </c>
      <c r="C1477" s="4" t="s">
        <v>4</v>
      </c>
      <c r="D1477" s="4">
        <v>3</v>
      </c>
      <c r="E1477" s="4">
        <v>12</v>
      </c>
      <c r="F1477" s="4">
        <v>55</v>
      </c>
      <c r="G1477" s="4" cm="1">
        <f t="array" aca="1" ref="G1477" ca="1">INDEX(Pedidos!F:F,'Pedido meta'!B1477+1,1)</f>
        <v>44537.090500421342</v>
      </c>
      <c r="H1477" s="4" t="str">
        <f t="shared" si="70"/>
        <v>Beber</v>
      </c>
      <c r="I1477">
        <f t="shared" si="71"/>
        <v>660</v>
      </c>
    </row>
    <row r="1478" spans="1:9" x14ac:dyDescent="0.25">
      <c r="A1478" t="str">
        <f t="shared" ca="1" si="69"/>
        <v>INSERT INTO kom_orders_meta (pedido,meta,valor,cantidad,precio,creacion,categoria) VALUES ('34','producto','8','5','75','2022-01-02 04:19:36','Beber');</v>
      </c>
      <c r="B1478" s="4">
        <v>34</v>
      </c>
      <c r="C1478" s="4" t="s">
        <v>4</v>
      </c>
      <c r="D1478" s="4">
        <v>8</v>
      </c>
      <c r="E1478" s="4">
        <v>5</v>
      </c>
      <c r="F1478" s="4">
        <v>75</v>
      </c>
      <c r="G1478" s="4" cm="1">
        <f t="array" aca="1" ref="G1478" ca="1">INDEX(Pedidos!F:F,'Pedido meta'!B1478+1,1)</f>
        <v>44563.180278569329</v>
      </c>
      <c r="H1478" s="4" t="str">
        <f t="shared" si="70"/>
        <v>Beber</v>
      </c>
      <c r="I1478">
        <f t="shared" si="71"/>
        <v>375</v>
      </c>
    </row>
    <row r="1479" spans="1:9" x14ac:dyDescent="0.25">
      <c r="A1479" t="str">
        <f t="shared" ca="1" si="69"/>
        <v>INSERT INTO kom_orders_meta (pedido,meta,valor,cantidad,precio,creacion,categoria) VALUES ('88','producto','5','4','100','2021-05-28 17:04:46','Paquetes');</v>
      </c>
      <c r="B1479" s="4">
        <v>88</v>
      </c>
      <c r="C1479" s="4" t="s">
        <v>4</v>
      </c>
      <c r="D1479" s="4">
        <v>5</v>
      </c>
      <c r="E1479" s="4">
        <v>4</v>
      </c>
      <c r="F1479" s="4">
        <v>100</v>
      </c>
      <c r="G1479" s="4" cm="1">
        <f t="array" aca="1" ref="G1479" ca="1">INDEX(Pedidos!F:F,'Pedido meta'!B1479+1,1)</f>
        <v>44344.711640092457</v>
      </c>
      <c r="H1479" s="4" t="str">
        <f t="shared" si="70"/>
        <v>Paquetes</v>
      </c>
      <c r="I1479">
        <f t="shared" si="71"/>
        <v>400</v>
      </c>
    </row>
    <row r="1480" spans="1:9" x14ac:dyDescent="0.25">
      <c r="A1480" t="str">
        <f t="shared" ca="1" si="69"/>
        <v>INSERT INTO kom_orders_meta (pedido,meta,valor,cantidad,precio,creacion,categoria) VALUES ('68','producto','1','6','23.31','2021-08-12 06:50:11','Comer');</v>
      </c>
      <c r="B1480" s="4">
        <v>68</v>
      </c>
      <c r="C1480" s="4" t="s">
        <v>4</v>
      </c>
      <c r="D1480" s="4">
        <v>1</v>
      </c>
      <c r="E1480" s="4">
        <v>6</v>
      </c>
      <c r="F1480" s="4">
        <v>23.31</v>
      </c>
      <c r="G1480" s="4" cm="1">
        <f t="array" aca="1" ref="G1480" ca="1">INDEX(Pedidos!F:F,'Pedido meta'!B1480+1,1)</f>
        <v>44420.284844379748</v>
      </c>
      <c r="H1480" s="4" t="str">
        <f t="shared" si="70"/>
        <v>Comer</v>
      </c>
      <c r="I1480">
        <f t="shared" si="71"/>
        <v>139.85999999999999</v>
      </c>
    </row>
    <row r="1481" spans="1:9" x14ac:dyDescent="0.25">
      <c r="A1481" t="str">
        <f t="shared" ca="1" si="69"/>
        <v>INSERT INTO kom_orders_meta (pedido,meta,valor,cantidad,precio,creacion,categoria) VALUES ('7','producto','5','5','100','2021-07-13 09:36:28','Paquetes');</v>
      </c>
      <c r="B1481" s="4">
        <v>7</v>
      </c>
      <c r="C1481" s="4" t="s">
        <v>4</v>
      </c>
      <c r="D1481" s="4">
        <v>5</v>
      </c>
      <c r="E1481" s="4">
        <v>5</v>
      </c>
      <c r="F1481" s="4">
        <v>100</v>
      </c>
      <c r="G1481" s="4" cm="1">
        <f t="array" aca="1" ref="G1481" ca="1">INDEX(Pedidos!F:F,'Pedido meta'!B1481+1,1)</f>
        <v>44390.400325251067</v>
      </c>
      <c r="H1481" s="4" t="str">
        <f t="shared" si="70"/>
        <v>Paquetes</v>
      </c>
      <c r="I1481">
        <f t="shared" si="71"/>
        <v>500</v>
      </c>
    </row>
    <row r="1482" spans="1:9" x14ac:dyDescent="0.25">
      <c r="A1482" t="str">
        <f t="shared" ca="1" si="69"/>
        <v>INSERT INTO kom_orders_meta (pedido,meta,valor,cantidad,precio,creacion,categoria) VALUES ('80','producto','8','9','75','2022-02-02 23:07:41','Beber');</v>
      </c>
      <c r="B1482" s="4">
        <v>80</v>
      </c>
      <c r="C1482" s="4" t="s">
        <v>4</v>
      </c>
      <c r="D1482" s="4">
        <v>8</v>
      </c>
      <c r="E1482" s="4">
        <v>9</v>
      </c>
      <c r="F1482" s="4">
        <v>75</v>
      </c>
      <c r="G1482" s="4" cm="1">
        <f t="array" aca="1" ref="G1482" ca="1">INDEX(Pedidos!F:F,'Pedido meta'!B1482+1,1)</f>
        <v>44594.96366723768</v>
      </c>
      <c r="H1482" s="4" t="str">
        <f t="shared" si="70"/>
        <v>Beber</v>
      </c>
      <c r="I1482">
        <f t="shared" si="71"/>
        <v>675</v>
      </c>
    </row>
    <row r="1483" spans="1:9" x14ac:dyDescent="0.25">
      <c r="A1483" t="str">
        <f t="shared" ca="1" si="69"/>
        <v>INSERT INTO kom_orders_meta (pedido,meta,valor,cantidad,precio,creacion,categoria) VALUES ('60','producto','8','5','75','2021-09-04 22:42:18','Beber');</v>
      </c>
      <c r="B1483" s="4">
        <v>60</v>
      </c>
      <c r="C1483" s="4" t="s">
        <v>4</v>
      </c>
      <c r="D1483" s="4">
        <v>8</v>
      </c>
      <c r="E1483" s="4">
        <v>5</v>
      </c>
      <c r="F1483" s="4">
        <v>75</v>
      </c>
      <c r="G1483" s="4" cm="1">
        <f t="array" aca="1" ref="G1483" ca="1">INDEX(Pedidos!F:F,'Pedido meta'!B1483+1,1)</f>
        <v>44443.946036956106</v>
      </c>
      <c r="H1483" s="4" t="str">
        <f t="shared" si="70"/>
        <v>Beber</v>
      </c>
      <c r="I1483">
        <f t="shared" si="71"/>
        <v>375</v>
      </c>
    </row>
    <row r="1484" spans="1:9" x14ac:dyDescent="0.25">
      <c r="A1484" t="str">
        <f t="shared" ca="1" si="69"/>
        <v>INSERT INTO kom_orders_meta (pedido,meta,valor,cantidad,precio,creacion,categoria) VALUES ('95','producto','8','4','75','2021-08-15 21:59:06','Beber');</v>
      </c>
      <c r="B1484" s="4">
        <v>95</v>
      </c>
      <c r="C1484" s="4" t="s">
        <v>4</v>
      </c>
      <c r="D1484" s="4">
        <v>8</v>
      </c>
      <c r="E1484" s="4">
        <v>4</v>
      </c>
      <c r="F1484" s="4">
        <v>75</v>
      </c>
      <c r="G1484" s="4" cm="1">
        <f t="array" aca="1" ref="G1484" ca="1">INDEX(Pedidos!F:F,'Pedido meta'!B1484+1,1)</f>
        <v>44423.91604698445</v>
      </c>
      <c r="H1484" s="4" t="str">
        <f t="shared" si="70"/>
        <v>Beber</v>
      </c>
      <c r="I1484">
        <f t="shared" si="71"/>
        <v>300</v>
      </c>
    </row>
    <row r="1485" spans="1:9" x14ac:dyDescent="0.25">
      <c r="A1485" t="str">
        <f t="shared" ca="1" si="69"/>
        <v>INSERT INTO kom_orders_meta (pedido,meta,valor,cantidad,precio,creacion,categoria) VALUES ('46','producto','1','4','23.31','2021-10-26 11:19:04','Comer');</v>
      </c>
      <c r="B1485" s="4">
        <v>46</v>
      </c>
      <c r="C1485" s="4" t="s">
        <v>4</v>
      </c>
      <c r="D1485" s="4">
        <v>1</v>
      </c>
      <c r="E1485" s="4">
        <v>4</v>
      </c>
      <c r="F1485" s="4">
        <v>23.31</v>
      </c>
      <c r="G1485" s="4" cm="1">
        <f t="array" aca="1" ref="G1485" ca="1">INDEX(Pedidos!F:F,'Pedido meta'!B1485+1,1)</f>
        <v>44495.47157294357</v>
      </c>
      <c r="H1485" s="4" t="str">
        <f t="shared" si="70"/>
        <v>Comer</v>
      </c>
      <c r="I1485">
        <f t="shared" si="71"/>
        <v>93.24</v>
      </c>
    </row>
    <row r="1486" spans="1:9" x14ac:dyDescent="0.25">
      <c r="A1486" t="str">
        <f t="shared" ca="1" si="69"/>
        <v>INSERT INTO kom_orders_meta (pedido,meta,valor,cantidad,precio,creacion,categoria) VALUES ('34','producto','1','1','23.31','2022-01-02 04:19:36','Comer');</v>
      </c>
      <c r="B1486" s="4">
        <v>34</v>
      </c>
      <c r="C1486" s="4" t="s">
        <v>4</v>
      </c>
      <c r="D1486" s="4">
        <v>1</v>
      </c>
      <c r="E1486" s="4">
        <v>1</v>
      </c>
      <c r="F1486" s="4">
        <v>23.31</v>
      </c>
      <c r="G1486" s="4" cm="1">
        <f t="array" aca="1" ref="G1486" ca="1">INDEX(Pedidos!F:F,'Pedido meta'!B1486+1,1)</f>
        <v>44563.180278569329</v>
      </c>
      <c r="H1486" s="4" t="str">
        <f t="shared" si="70"/>
        <v>Comer</v>
      </c>
      <c r="I1486">
        <f t="shared" si="71"/>
        <v>23.31</v>
      </c>
    </row>
    <row r="1487" spans="1:9" x14ac:dyDescent="0.25">
      <c r="A1487" t="str">
        <f t="shared" ca="1" si="69"/>
        <v>INSERT INTO kom_orders_meta (pedido,meta,valor,cantidad,precio,creacion,categoria) VALUES ('28','producto','8','7','75','2021-06-21 04:05:41','Beber');</v>
      </c>
      <c r="B1487" s="4">
        <v>28</v>
      </c>
      <c r="C1487" s="4" t="s">
        <v>4</v>
      </c>
      <c r="D1487" s="4">
        <v>8</v>
      </c>
      <c r="E1487" s="4">
        <v>7</v>
      </c>
      <c r="F1487" s="4">
        <v>75</v>
      </c>
      <c r="G1487" s="4" cm="1">
        <f t="array" aca="1" ref="G1487" ca="1">INDEX(Pedidos!F:F,'Pedido meta'!B1487+1,1)</f>
        <v>44368.170618419041</v>
      </c>
      <c r="H1487" s="4" t="str">
        <f t="shared" si="70"/>
        <v>Beber</v>
      </c>
      <c r="I1487">
        <f t="shared" si="71"/>
        <v>525</v>
      </c>
    </row>
    <row r="1488" spans="1:9" x14ac:dyDescent="0.25">
      <c r="A1488" t="str">
        <f t="shared" ca="1" si="69"/>
        <v>INSERT INTO kom_orders_meta (pedido,meta,valor,cantidad,precio,creacion,categoria) VALUES ('58','producto','6','3','400','2022-01-24 17:44:24','Comer');</v>
      </c>
      <c r="B1488" s="4">
        <v>58</v>
      </c>
      <c r="C1488" s="4" t="s">
        <v>4</v>
      </c>
      <c r="D1488" s="4">
        <v>6</v>
      </c>
      <c r="E1488" s="4">
        <v>3</v>
      </c>
      <c r="F1488" s="4">
        <v>400</v>
      </c>
      <c r="G1488" s="4" cm="1">
        <f t="array" aca="1" ref="G1488" ca="1">INDEX(Pedidos!F:F,'Pedido meta'!B1488+1,1)</f>
        <v>44585.739167570697</v>
      </c>
      <c r="H1488" s="4" t="str">
        <f t="shared" si="70"/>
        <v>Comer</v>
      </c>
      <c r="I1488">
        <f t="shared" si="71"/>
        <v>1200</v>
      </c>
    </row>
    <row r="1489" spans="1:9" x14ac:dyDescent="0.25">
      <c r="A1489" t="str">
        <f t="shared" ca="1" si="69"/>
        <v>INSERT INTO kom_orders_meta (pedido,meta,valor,cantidad,precio,creacion,categoria) VALUES ('26','producto','10','10','1000','2021-09-24 17:02:54','Paquetes');</v>
      </c>
      <c r="B1489" s="4">
        <v>26</v>
      </c>
      <c r="C1489" s="4" t="s">
        <v>4</v>
      </c>
      <c r="D1489" s="4">
        <v>10</v>
      </c>
      <c r="E1489" s="4">
        <v>10</v>
      </c>
      <c r="F1489" s="4">
        <v>1000</v>
      </c>
      <c r="G1489" s="4" cm="1">
        <f t="array" aca="1" ref="G1489" ca="1">INDEX(Pedidos!F:F,'Pedido meta'!B1489+1,1)</f>
        <v>44463.710352594346</v>
      </c>
      <c r="H1489" s="4" t="str">
        <f t="shared" si="70"/>
        <v>Paquetes</v>
      </c>
      <c r="I1489">
        <f t="shared" si="71"/>
        <v>10000</v>
      </c>
    </row>
    <row r="1490" spans="1:9" x14ac:dyDescent="0.25">
      <c r="A1490" t="str">
        <f t="shared" ca="1" si="69"/>
        <v>INSERT INTO kom_orders_meta (pedido,meta,valor,cantidad,precio,creacion,categoria) VALUES ('36','producto','10','7','1000','2021-08-04 16:18:56','Paquetes');</v>
      </c>
      <c r="B1490" s="4">
        <v>36</v>
      </c>
      <c r="C1490" s="4" t="s">
        <v>4</v>
      </c>
      <c r="D1490" s="4">
        <v>10</v>
      </c>
      <c r="E1490" s="4">
        <v>7</v>
      </c>
      <c r="F1490" s="4">
        <v>1000</v>
      </c>
      <c r="G1490" s="4" cm="1">
        <f t="array" aca="1" ref="G1490" ca="1">INDEX(Pedidos!F:F,'Pedido meta'!B1490+1,1)</f>
        <v>44412.679809617293</v>
      </c>
      <c r="H1490" s="4" t="str">
        <f t="shared" si="70"/>
        <v>Paquetes</v>
      </c>
      <c r="I1490">
        <f t="shared" si="71"/>
        <v>7000</v>
      </c>
    </row>
    <row r="1491" spans="1:9" x14ac:dyDescent="0.25">
      <c r="A1491" t="str">
        <f t="shared" ca="1" si="69"/>
        <v>INSERT INTO kom_orders_meta (pedido,meta,valor,cantidad,precio,creacion,categoria) VALUES ('53','producto','8','8','75','2021-08-24 12:55:48','Beber');</v>
      </c>
      <c r="B1491" s="4">
        <v>53</v>
      </c>
      <c r="C1491" s="4" t="s">
        <v>4</v>
      </c>
      <c r="D1491" s="4">
        <v>8</v>
      </c>
      <c r="E1491" s="4">
        <v>8</v>
      </c>
      <c r="F1491" s="4">
        <v>75</v>
      </c>
      <c r="G1491" s="4" cm="1">
        <f t="array" aca="1" ref="G1491" ca="1">INDEX(Pedidos!F:F,'Pedido meta'!B1491+1,1)</f>
        <v>44432.538753047236</v>
      </c>
      <c r="H1491" s="4" t="str">
        <f t="shared" si="70"/>
        <v>Beber</v>
      </c>
      <c r="I1491">
        <f t="shared" si="71"/>
        <v>600</v>
      </c>
    </row>
    <row r="1492" spans="1:9" x14ac:dyDescent="0.25">
      <c r="A1492" t="str">
        <f t="shared" ca="1" si="69"/>
        <v>INSERT INTO kom_orders_meta (pedido,meta,valor,cantidad,precio,creacion,categoria) VALUES ('73','producto','2','12','200','2021-05-22 10:22:08','Beber');</v>
      </c>
      <c r="B1492" s="4">
        <v>73</v>
      </c>
      <c r="C1492" s="4" t="s">
        <v>4</v>
      </c>
      <c r="D1492" s="4">
        <v>2</v>
      </c>
      <c r="E1492" s="4">
        <v>12</v>
      </c>
      <c r="F1492" s="4">
        <v>200</v>
      </c>
      <c r="G1492" s="4" cm="1">
        <f t="array" aca="1" ref="G1492" ca="1">INDEX(Pedidos!F:F,'Pedido meta'!B1492+1,1)</f>
        <v>44338.432042237211</v>
      </c>
      <c r="H1492" s="4" t="str">
        <f t="shared" si="70"/>
        <v>Beber</v>
      </c>
      <c r="I1492">
        <f t="shared" si="71"/>
        <v>2400</v>
      </c>
    </row>
    <row r="1493" spans="1:9" x14ac:dyDescent="0.25">
      <c r="A1493" t="str">
        <f t="shared" ca="1" si="69"/>
        <v>INSERT INTO kom_orders_meta (pedido,meta,valor,cantidad,precio,creacion,categoria) VALUES ('63','producto','3','10','55','2021-09-28 21:36:36','Beber');</v>
      </c>
      <c r="B1493" s="4">
        <v>63</v>
      </c>
      <c r="C1493" s="4" t="s">
        <v>4</v>
      </c>
      <c r="D1493" s="4">
        <v>3</v>
      </c>
      <c r="E1493" s="4">
        <v>10</v>
      </c>
      <c r="F1493" s="4">
        <v>55</v>
      </c>
      <c r="G1493" s="4" cm="1">
        <f t="array" aca="1" ref="G1493" ca="1">INDEX(Pedidos!F:F,'Pedido meta'!B1493+1,1)</f>
        <v>44467.900418576137</v>
      </c>
      <c r="H1493" s="4" t="str">
        <f t="shared" si="70"/>
        <v>Beber</v>
      </c>
      <c r="I1493">
        <f t="shared" si="71"/>
        <v>550</v>
      </c>
    </row>
    <row r="1494" spans="1:9" x14ac:dyDescent="0.25">
      <c r="A1494" t="str">
        <f t="shared" ca="1" si="69"/>
        <v>INSERT INTO kom_orders_meta (pedido,meta,valor,cantidad,precio,creacion,categoria) VALUES ('69','producto','1','9','23.31','2021-10-13 15:50:28','Comer');</v>
      </c>
      <c r="B1494" s="4">
        <v>69</v>
      </c>
      <c r="C1494" s="4" t="s">
        <v>4</v>
      </c>
      <c r="D1494" s="4">
        <v>1</v>
      </c>
      <c r="E1494" s="4">
        <v>9</v>
      </c>
      <c r="F1494" s="4">
        <v>23.31</v>
      </c>
      <c r="G1494" s="4" cm="1">
        <f t="array" aca="1" ref="G1494" ca="1">INDEX(Pedidos!F:F,'Pedido meta'!B1494+1,1)</f>
        <v>44482.660042464064</v>
      </c>
      <c r="H1494" s="4" t="str">
        <f t="shared" si="70"/>
        <v>Comer</v>
      </c>
      <c r="I1494">
        <f t="shared" si="71"/>
        <v>209.79</v>
      </c>
    </row>
    <row r="1495" spans="1:9" x14ac:dyDescent="0.25">
      <c r="A1495" t="str">
        <f t="shared" ca="1" si="69"/>
        <v>INSERT INTO kom_orders_meta (pedido,meta,valor,cantidad,precio,creacion,categoria) VALUES ('20','producto','7','1','90','2021-10-08 14:41:09','Beber');</v>
      </c>
      <c r="B1495" s="4">
        <v>20</v>
      </c>
      <c r="C1495" s="4" t="s">
        <v>4</v>
      </c>
      <c r="D1495" s="4">
        <v>7</v>
      </c>
      <c r="E1495" s="4">
        <v>1</v>
      </c>
      <c r="F1495" s="4">
        <v>90</v>
      </c>
      <c r="G1495" s="4" cm="1">
        <f t="array" aca="1" ref="G1495" ca="1">INDEX(Pedidos!F:F,'Pedido meta'!B1495+1,1)</f>
        <v>44477.611915005247</v>
      </c>
      <c r="H1495" s="4" t="str">
        <f t="shared" si="70"/>
        <v>Beber</v>
      </c>
      <c r="I1495">
        <f t="shared" si="71"/>
        <v>90</v>
      </c>
    </row>
    <row r="1496" spans="1:9" x14ac:dyDescent="0.25">
      <c r="A1496" t="str">
        <f t="shared" ca="1" si="69"/>
        <v>INSERT INTO kom_orders_meta (pedido,meta,valor,cantidad,precio,creacion,categoria) VALUES ('6','producto','7','3','90','2021-06-24 22:34:46','Beber');</v>
      </c>
      <c r="B1496" s="4">
        <v>6</v>
      </c>
      <c r="C1496" s="4" t="s">
        <v>4</v>
      </c>
      <c r="D1496" s="4">
        <v>7</v>
      </c>
      <c r="E1496" s="4">
        <v>3</v>
      </c>
      <c r="F1496" s="4">
        <v>90</v>
      </c>
      <c r="G1496" s="4" cm="1">
        <f t="array" aca="1" ref="G1496" ca="1">INDEX(Pedidos!F:F,'Pedido meta'!B1496+1,1)</f>
        <v>44371.940806344981</v>
      </c>
      <c r="H1496" s="4" t="str">
        <f t="shared" si="70"/>
        <v>Beber</v>
      </c>
      <c r="I1496">
        <f t="shared" si="71"/>
        <v>270</v>
      </c>
    </row>
    <row r="1497" spans="1:9" x14ac:dyDescent="0.25">
      <c r="A1497" t="str">
        <f t="shared" ca="1" si="69"/>
        <v>INSERT INTO kom_orders_meta (pedido,meta,valor,cantidad,precio,creacion,categoria) VALUES ('21','producto','4','11','123','2022-02-04 14:28:41','Beber');</v>
      </c>
      <c r="B1497" s="4">
        <v>21</v>
      </c>
      <c r="C1497" s="4" t="s">
        <v>4</v>
      </c>
      <c r="D1497" s="4">
        <v>4</v>
      </c>
      <c r="E1497" s="4">
        <v>11</v>
      </c>
      <c r="F1497" s="4">
        <v>123</v>
      </c>
      <c r="G1497" s="4" cm="1">
        <f t="array" aca="1" ref="G1497" ca="1">INDEX(Pedidos!F:F,'Pedido meta'!B1497+1,1)</f>
        <v>44596.603254693124</v>
      </c>
      <c r="H1497" s="4" t="str">
        <f t="shared" si="70"/>
        <v>Beber</v>
      </c>
      <c r="I1497">
        <f t="shared" si="71"/>
        <v>1353</v>
      </c>
    </row>
    <row r="1498" spans="1:9" x14ac:dyDescent="0.25">
      <c r="A1498" t="str">
        <f t="shared" ca="1" si="69"/>
        <v>INSERT INTO kom_orders_meta (pedido,meta,valor,cantidad,precio,creacion,categoria) VALUES ('72','producto','8','10','75','2021-11-06 07:12:27','Beber');</v>
      </c>
      <c r="B1498" s="4">
        <v>72</v>
      </c>
      <c r="C1498" s="4" t="s">
        <v>4</v>
      </c>
      <c r="D1498" s="4">
        <v>8</v>
      </c>
      <c r="E1498" s="4">
        <v>10</v>
      </c>
      <c r="F1498" s="4">
        <v>75</v>
      </c>
      <c r="G1498" s="4" cm="1">
        <f t="array" aca="1" ref="G1498" ca="1">INDEX(Pedidos!F:F,'Pedido meta'!B1498+1,1)</f>
        <v>44506.30031610281</v>
      </c>
      <c r="H1498" s="4" t="str">
        <f t="shared" si="70"/>
        <v>Beber</v>
      </c>
      <c r="I1498">
        <f t="shared" si="71"/>
        <v>750</v>
      </c>
    </row>
    <row r="1499" spans="1:9" x14ac:dyDescent="0.25">
      <c r="A1499" t="str">
        <f t="shared" ca="1" si="69"/>
        <v>INSERT INTO kom_orders_meta (pedido,meta,valor,cantidad,precio,creacion,categoria) VALUES ('77','producto','2','5','200','2021-05-31 05:08:15','Beber');</v>
      </c>
      <c r="B1499" s="4">
        <v>77</v>
      </c>
      <c r="C1499" s="4" t="s">
        <v>4</v>
      </c>
      <c r="D1499" s="4">
        <v>2</v>
      </c>
      <c r="E1499" s="4">
        <v>5</v>
      </c>
      <c r="F1499" s="4">
        <v>200</v>
      </c>
      <c r="G1499" s="4" cm="1">
        <f t="array" aca="1" ref="G1499" ca="1">INDEX(Pedidos!F:F,'Pedido meta'!B1499+1,1)</f>
        <v>44347.21405955909</v>
      </c>
      <c r="H1499" s="4" t="str">
        <f t="shared" si="70"/>
        <v>Beber</v>
      </c>
      <c r="I1499">
        <f t="shared" si="71"/>
        <v>1000</v>
      </c>
    </row>
    <row r="1500" spans="1:9" x14ac:dyDescent="0.25">
      <c r="A1500" t="str">
        <f t="shared" ca="1" si="69"/>
        <v>INSERT INTO kom_orders_meta (pedido,meta,valor,cantidad,precio,creacion,categoria) VALUES ('38','producto','3','1','55','2021-10-01 21:59:02','Beber');</v>
      </c>
      <c r="B1500" s="4">
        <v>38</v>
      </c>
      <c r="C1500" s="4" t="s">
        <v>4</v>
      </c>
      <c r="D1500" s="4">
        <v>3</v>
      </c>
      <c r="E1500" s="4">
        <v>1</v>
      </c>
      <c r="F1500" s="4">
        <v>55</v>
      </c>
      <c r="G1500" s="4" cm="1">
        <f t="array" aca="1" ref="G1500" ca="1">INDEX(Pedidos!F:F,'Pedido meta'!B1500+1,1)</f>
        <v>44470.915995200136</v>
      </c>
      <c r="H1500" s="4" t="str">
        <f t="shared" si="70"/>
        <v>Beber</v>
      </c>
      <c r="I1500">
        <f t="shared" si="71"/>
        <v>55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07EA8-1479-4F9C-9090-6D4AD4BA9DCF}">
  <dimension ref="A1:K100"/>
  <sheetViews>
    <sheetView workbookViewId="0">
      <selection activeCell="A2" sqref="A2"/>
    </sheetView>
  </sheetViews>
  <sheetFormatPr baseColWidth="10" defaultRowHeight="15" x14ac:dyDescent="0.25"/>
  <cols>
    <col min="1" max="1" width="67.5703125" customWidth="1"/>
    <col min="2" max="5" width="11.42578125" style="4"/>
    <col min="6" max="6" width="18.140625" style="4" bestFit="1" customWidth="1"/>
    <col min="7" max="7" width="11.42578125" style="4"/>
  </cols>
  <sheetData>
    <row r="1" spans="1:11" x14ac:dyDescent="0.25">
      <c r="A1" s="2" t="s">
        <v>5</v>
      </c>
      <c r="B1" s="2" t="s">
        <v>6</v>
      </c>
      <c r="C1" s="2" t="s">
        <v>7</v>
      </c>
      <c r="D1" s="2" t="s">
        <v>8</v>
      </c>
      <c r="E1" s="2" t="s">
        <v>9</v>
      </c>
      <c r="F1" s="2" t="s">
        <v>12</v>
      </c>
      <c r="G1" s="2"/>
    </row>
    <row r="2" spans="1:11" ht="45" x14ac:dyDescent="0.25">
      <c r="A2" s="3" t="str">
        <f ca="1">"INSERT INTO "&amp;A$1&amp;" ("&amp;IF(B2="","",B$1)&amp;IF(C2="","",","&amp;C$1)&amp;IF(D2="","",","&amp;D$1)&amp;IF(E2="","",","&amp;E$1)&amp;IF(F2="","",","&amp;F$1)&amp;IF(G2="","",","&amp;G$1)&amp;") VALUES ("&amp;IF(B2="","","'"&amp;B2&amp;"'")&amp;IF(C2="","",",'"&amp;C2&amp;"'")&amp;IF(D2="","",",'"&amp;D2&amp;"'")&amp;IF(E2="","",",'"&amp;E2&amp;"'")&amp;IF(F2="","",",'"&amp;TEXT(F2,"aaaa-mm-dd hh:mm:ss")&amp;"'")&amp;");"</f>
        <v>INSERT INTO kom_orders (sucursal,nombre,estatus,total,creacion) VALUES ('Merida','Isabel Carvajal','Completado','22174.65','2021-10-21 09:52:54');</v>
      </c>
      <c r="B2" s="4" t="str">
        <f ca="1">VLOOKUP(RANDBETWEEN(1,7),$H$2:$K$8,2,FALSE)</f>
        <v>Merida</v>
      </c>
      <c r="C2" s="4" t="str">
        <f ca="1">VLOOKUP(RANDBETWEEN(1,7),$H$2:$K$8,3,FALSE)</f>
        <v>Isabel Carvajal</v>
      </c>
      <c r="D2" s="4" t="str">
        <f ca="1">VLOOKUP(RANDBETWEEN(1,5),$H$2:$K$8,4,FALSE)</f>
        <v>Completado</v>
      </c>
      <c r="E2" s="4">
        <f ca="1">SUMIF('Pedido meta'!B:B,ROW(E1),'Pedido meta'!I:I)</f>
        <v>22174.65</v>
      </c>
      <c r="F2" s="5">
        <f ca="1">TODAY()-RANDBETWEEN(30,300)+RAND()</f>
        <v>44490.411737061491</v>
      </c>
      <c r="H2">
        <v>1</v>
      </c>
      <c r="I2" t="s">
        <v>13</v>
      </c>
      <c r="J2" t="s">
        <v>24</v>
      </c>
      <c r="K2" t="s">
        <v>29</v>
      </c>
    </row>
    <row r="3" spans="1:11" x14ac:dyDescent="0.25">
      <c r="A3" s="1" t="str">
        <f t="shared" ref="A3:A66" ca="1" si="0">"INSERT INTO "&amp;A$1&amp;" ("&amp;IF(B3="","",B$1)&amp;IF(C3="","",","&amp;C$1)&amp;IF(D3="","",","&amp;D$1)&amp;IF(E3="","",","&amp;E$1)&amp;IF(F3="","",","&amp;F$1)&amp;IF(G3="","",","&amp;G$1)&amp;") VALUES ("&amp;IF(B3="","","'"&amp;B3&amp;"'")&amp;IF(C3="","",",'"&amp;C3&amp;"'")&amp;IF(D3="","",",'"&amp;D3&amp;"'")&amp;IF(E3="","",",'"&amp;E3&amp;"'")&amp;IF(F3="","",",'"&amp;TEXT(F3,"aaaa-mm-dd hh:mm:ss")&amp;"'")&amp;");"</f>
        <v>INSERT INTO kom_orders (sucursal,nombre,estatus,total,creacion) VALUES ('Arboledas','Juan de la Barrera','Pendiente de pago','20001.24','2021-07-25 07:25:51');</v>
      </c>
      <c r="B3" s="4" t="str">
        <f t="shared" ref="B3:B66" ca="1" si="1">VLOOKUP(RANDBETWEEN(1,7),$H$2:$K$8,2,FALSE)</f>
        <v>Arboledas</v>
      </c>
      <c r="C3" s="4" t="str">
        <f t="shared" ref="C3:C66" ca="1" si="2">VLOOKUP(RANDBETWEEN(1,7),$H$2:$K$8,3,FALSE)</f>
        <v>Juan de la Barrera</v>
      </c>
      <c r="D3" s="4" t="str">
        <f t="shared" ref="D3:D66" ca="1" si="3">VLOOKUP(RANDBETWEEN(1,5),$H$2:$K$8,4,FALSE)</f>
        <v>Pendiente de pago</v>
      </c>
      <c r="E3" s="4">
        <f ca="1">SUMIF('Pedido meta'!B:B,ROW(E2),'Pedido meta'!I:I)</f>
        <v>20001.240000000002</v>
      </c>
      <c r="F3" s="5">
        <f t="shared" ref="F3:F66" ca="1" si="4">TODAY()-RANDBETWEEN(30,300)+RAND()</f>
        <v>44402.309616822786</v>
      </c>
      <c r="H3">
        <v>2</v>
      </c>
      <c r="I3" t="s">
        <v>14</v>
      </c>
      <c r="J3" t="s">
        <v>20</v>
      </c>
      <c r="K3" t="s">
        <v>25</v>
      </c>
    </row>
    <row r="4" spans="1:11" x14ac:dyDescent="0.25">
      <c r="A4" s="1" t="str">
        <f t="shared" ca="1" si="0"/>
        <v>INSERT INTO kom_orders (sucursal,nombre,estatus,total,creacion) VALUES ('Aeropuerto','Isabel Carvajal','Incidencia','25100','2021-07-14 03:35:05');</v>
      </c>
      <c r="B4" s="4" t="str">
        <f t="shared" ca="1" si="1"/>
        <v>Aeropuerto</v>
      </c>
      <c r="C4" s="4" t="str">
        <f t="shared" ca="1" si="2"/>
        <v>Isabel Carvajal</v>
      </c>
      <c r="D4" s="4" t="str">
        <f t="shared" ca="1" si="3"/>
        <v>Incidencia</v>
      </c>
      <c r="E4" s="4">
        <f ca="1">SUMIF('Pedido meta'!B:B,ROW(E3),'Pedido meta'!I:I)</f>
        <v>25100</v>
      </c>
      <c r="F4" s="5">
        <f t="shared" ca="1" si="4"/>
        <v>44391.149362297394</v>
      </c>
      <c r="H4">
        <v>3</v>
      </c>
      <c r="I4" t="s">
        <v>15</v>
      </c>
      <c r="J4" t="s">
        <v>21</v>
      </c>
      <c r="K4" t="s">
        <v>26</v>
      </c>
    </row>
    <row r="5" spans="1:11" x14ac:dyDescent="0.25">
      <c r="A5" s="1" t="str">
        <f t="shared" ca="1" si="0"/>
        <v>INSERT INTO kom_orders (sucursal,nombre,estatus,total,creacion) VALUES ('Arboledas','Francisco Márquez','Incidencia','47018.1','2022-01-16 15:40:30');</v>
      </c>
      <c r="B5" s="4" t="str">
        <f t="shared" ca="1" si="1"/>
        <v>Arboledas</v>
      </c>
      <c r="C5" s="4" t="str">
        <f t="shared" ca="1" si="2"/>
        <v>Francisco Márquez</v>
      </c>
      <c r="D5" s="4" t="str">
        <f t="shared" ca="1" si="3"/>
        <v>Incidencia</v>
      </c>
      <c r="E5" s="4">
        <f ca="1">SUMIF('Pedido meta'!B:B,ROW(E4),'Pedido meta'!I:I)</f>
        <v>47018.1</v>
      </c>
      <c r="F5" s="5">
        <f t="shared" ca="1" si="4"/>
        <v>44577.65312305322</v>
      </c>
      <c r="H5">
        <v>4</v>
      </c>
      <c r="I5" t="s">
        <v>16</v>
      </c>
      <c r="J5" t="s">
        <v>21</v>
      </c>
      <c r="K5" t="s">
        <v>27</v>
      </c>
    </row>
    <row r="6" spans="1:11" x14ac:dyDescent="0.25">
      <c r="A6" s="1" t="str">
        <f t="shared" ca="1" si="0"/>
        <v>INSERT INTO kom_orders (sucursal,nombre,estatus,total,creacion) VALUES ('Aeropuerto','Isabel Carvajal','Pendiente de pago','28987.72','2021-11-21 01:55:07');</v>
      </c>
      <c r="B6" s="4" t="str">
        <f t="shared" ca="1" si="1"/>
        <v>Aeropuerto</v>
      </c>
      <c r="C6" s="4" t="str">
        <f t="shared" ca="1" si="2"/>
        <v>Isabel Carvajal</v>
      </c>
      <c r="D6" s="4" t="str">
        <f t="shared" ca="1" si="3"/>
        <v>Pendiente de pago</v>
      </c>
      <c r="E6" s="4">
        <f ca="1">SUMIF('Pedido meta'!B:B,ROW(E5),'Pedido meta'!I:I)</f>
        <v>28987.72</v>
      </c>
      <c r="F6" s="5">
        <f t="shared" ca="1" si="4"/>
        <v>44521.079940031748</v>
      </c>
      <c r="H6">
        <v>5</v>
      </c>
      <c r="I6" t="s">
        <v>17</v>
      </c>
      <c r="J6" t="s">
        <v>22</v>
      </c>
      <c r="K6" t="s">
        <v>28</v>
      </c>
    </row>
    <row r="7" spans="1:11" x14ac:dyDescent="0.25">
      <c r="A7" s="1" t="str">
        <f t="shared" ca="1" si="0"/>
        <v>INSERT INTO kom_orders (sucursal,nombre,estatus,total,creacion) VALUES ('Parque Lira','Juan de la Barrera','Incidencia','28703.86','2021-06-24 22:34:46');</v>
      </c>
      <c r="B7" s="4" t="str">
        <f t="shared" ca="1" si="1"/>
        <v>Parque Lira</v>
      </c>
      <c r="C7" s="4" t="str">
        <f t="shared" ca="1" si="2"/>
        <v>Juan de la Barrera</v>
      </c>
      <c r="D7" s="4" t="str">
        <f t="shared" ca="1" si="3"/>
        <v>Incidencia</v>
      </c>
      <c r="E7" s="4">
        <f ca="1">SUMIF('Pedido meta'!B:B,ROW(E6),'Pedido meta'!I:I)</f>
        <v>28703.86</v>
      </c>
      <c r="F7" s="5">
        <f t="shared" ca="1" si="4"/>
        <v>44371.940806344981</v>
      </c>
      <c r="H7">
        <v>6</v>
      </c>
      <c r="I7" t="s">
        <v>18</v>
      </c>
      <c r="J7" t="s">
        <v>23</v>
      </c>
    </row>
    <row r="8" spans="1:11" x14ac:dyDescent="0.25">
      <c r="A8" s="1" t="str">
        <f t="shared" ca="1" si="0"/>
        <v>INSERT INTO kom_orders (sucursal,nombre,estatus,total,creacion) VALUES ('Toreo','Isabel Carvajal','Pendiente de pago','34988.24','2021-07-13 09:36:28');</v>
      </c>
      <c r="B8" s="4" t="str">
        <f t="shared" ca="1" si="1"/>
        <v>Toreo</v>
      </c>
      <c r="C8" s="4" t="str">
        <f t="shared" ca="1" si="2"/>
        <v>Isabel Carvajal</v>
      </c>
      <c r="D8" s="4" t="str">
        <f t="shared" ca="1" si="3"/>
        <v>Pendiente de pago</v>
      </c>
      <c r="E8" s="4">
        <f ca="1">SUMIF('Pedido meta'!B:B,ROW(E7),'Pedido meta'!I:I)</f>
        <v>34988.240000000005</v>
      </c>
      <c r="F8" s="5">
        <f t="shared" ca="1" si="4"/>
        <v>44390.400325251067</v>
      </c>
      <c r="H8">
        <v>7</v>
      </c>
      <c r="I8" t="s">
        <v>19</v>
      </c>
      <c r="J8" t="s">
        <v>24</v>
      </c>
    </row>
    <row r="9" spans="1:11" x14ac:dyDescent="0.25">
      <c r="A9" s="1" t="str">
        <f t="shared" ca="1" si="0"/>
        <v>INSERT INTO kom_orders (sucursal,nombre,estatus,total,creacion) VALUES ('Queretaro','Isabel Carvajal','Transito','27867.1','2021-11-03 05:39:02');</v>
      </c>
      <c r="B9" s="4" t="str">
        <f t="shared" ca="1" si="1"/>
        <v>Queretaro</v>
      </c>
      <c r="C9" s="4" t="str">
        <f t="shared" ca="1" si="2"/>
        <v>Isabel Carvajal</v>
      </c>
      <c r="D9" s="4" t="str">
        <f t="shared" ca="1" si="3"/>
        <v>Transito</v>
      </c>
      <c r="E9" s="4">
        <f ca="1">SUMIF('Pedido meta'!B:B,ROW(E8),'Pedido meta'!I:I)</f>
        <v>27867.1</v>
      </c>
      <c r="F9" s="5">
        <f t="shared" ca="1" si="4"/>
        <v>44503.235445084676</v>
      </c>
    </row>
    <row r="10" spans="1:11" x14ac:dyDescent="0.25">
      <c r="A10" s="1" t="str">
        <f t="shared" ca="1" si="0"/>
        <v>INSERT INTO kom_orders (sucursal,nombre,estatus,total,creacion) VALUES ('Toreo','Juan de la Barrera','Procesando','33001.72','2021-11-04 21:54:57');</v>
      </c>
      <c r="B10" s="4" t="str">
        <f t="shared" ca="1" si="1"/>
        <v>Toreo</v>
      </c>
      <c r="C10" s="4" t="str">
        <f t="shared" ca="1" si="2"/>
        <v>Juan de la Barrera</v>
      </c>
      <c r="D10" s="4" t="str">
        <f t="shared" ca="1" si="3"/>
        <v>Procesando</v>
      </c>
      <c r="E10" s="4">
        <f ca="1">SUMIF('Pedido meta'!B:B,ROW(E9),'Pedido meta'!I:I)</f>
        <v>33001.72</v>
      </c>
      <c r="F10" s="5">
        <f t="shared" ca="1" si="4"/>
        <v>44504.913158914656</v>
      </c>
    </row>
    <row r="11" spans="1:11" x14ac:dyDescent="0.25">
      <c r="A11" s="1" t="str">
        <f t="shared" ca="1" si="0"/>
        <v>INSERT INTO kom_orders (sucursal,nombre,estatus,total,creacion) VALUES ('Toreo','Isabel Carvajal','Transito','10531.31','2021-09-21 06:52:33');</v>
      </c>
      <c r="B11" s="4" t="str">
        <f t="shared" ca="1" si="1"/>
        <v>Toreo</v>
      </c>
      <c r="C11" s="4" t="str">
        <f t="shared" ca="1" si="2"/>
        <v>Isabel Carvajal</v>
      </c>
      <c r="D11" s="4" t="str">
        <f t="shared" ca="1" si="3"/>
        <v>Transito</v>
      </c>
      <c r="E11" s="4">
        <f ca="1">SUMIF('Pedido meta'!B:B,ROW(E10),'Pedido meta'!I:I)</f>
        <v>10531.310000000001</v>
      </c>
      <c r="F11" s="5">
        <f t="shared" ca="1" si="4"/>
        <v>44460.286491209568</v>
      </c>
    </row>
    <row r="12" spans="1:11" x14ac:dyDescent="0.25">
      <c r="A12" s="1" t="str">
        <f t="shared" ca="1" si="0"/>
        <v>INSERT INTO kom_orders (sucursal,nombre,estatus,total,creacion) VALUES ('Lindavista','Juan de la Barrera','Pendiente de pago','42419.79','2022-01-07 23:48:45');</v>
      </c>
      <c r="B12" s="4" t="str">
        <f t="shared" ca="1" si="1"/>
        <v>Lindavista</v>
      </c>
      <c r="C12" s="4" t="str">
        <f t="shared" ca="1" si="2"/>
        <v>Juan de la Barrera</v>
      </c>
      <c r="D12" s="4" t="str">
        <f t="shared" ca="1" si="3"/>
        <v>Pendiente de pago</v>
      </c>
      <c r="E12" s="4">
        <f ca="1">SUMIF('Pedido meta'!B:B,ROW(E11),'Pedido meta'!I:I)</f>
        <v>42419.79</v>
      </c>
      <c r="F12" s="5">
        <f t="shared" ca="1" si="4"/>
        <v>44568.992188529024</v>
      </c>
    </row>
    <row r="13" spans="1:11" x14ac:dyDescent="0.25">
      <c r="A13" s="1" t="str">
        <f t="shared" ca="1" si="0"/>
        <v>INSERT INTO kom_orders (sucursal,nombre,estatus,total,creacion) VALUES ('Merida','Juan de la Barrera','Pendiente de pago','31200','2021-08-02 22:21:31');</v>
      </c>
      <c r="B13" s="4" t="str">
        <f t="shared" ca="1" si="1"/>
        <v>Merida</v>
      </c>
      <c r="C13" s="4" t="str">
        <f t="shared" ca="1" si="2"/>
        <v>Juan de la Barrera</v>
      </c>
      <c r="D13" s="4" t="str">
        <f t="shared" ca="1" si="3"/>
        <v>Pendiente de pago</v>
      </c>
      <c r="E13" s="4">
        <f ca="1">SUMIF('Pedido meta'!B:B,ROW(E12),'Pedido meta'!I:I)</f>
        <v>31200</v>
      </c>
      <c r="F13" s="5">
        <f t="shared" ca="1" si="4"/>
        <v>44410.931609069543</v>
      </c>
    </row>
    <row r="14" spans="1:11" x14ac:dyDescent="0.25">
      <c r="A14" s="1" t="str">
        <f t="shared" ca="1" si="0"/>
        <v>INSERT INTO kom_orders (sucursal,nombre,estatus,total,creacion) VALUES ('Lindavista','Juan de la Barrera','Procesando','18076.34','2021-05-26 18:21:49');</v>
      </c>
      <c r="B14" s="4" t="str">
        <f t="shared" ca="1" si="1"/>
        <v>Lindavista</v>
      </c>
      <c r="C14" s="4" t="str">
        <f t="shared" ca="1" si="2"/>
        <v>Juan de la Barrera</v>
      </c>
      <c r="D14" s="4" t="str">
        <f t="shared" ca="1" si="3"/>
        <v>Procesando</v>
      </c>
      <c r="E14" s="4">
        <f ca="1">SUMIF('Pedido meta'!B:B,ROW(E13),'Pedido meta'!I:I)</f>
        <v>18076.34</v>
      </c>
      <c r="F14" s="5">
        <f t="shared" ca="1" si="4"/>
        <v>44342.765153215136</v>
      </c>
    </row>
    <row r="15" spans="1:11" x14ac:dyDescent="0.25">
      <c r="A15" s="1" t="str">
        <f t="shared" ca="1" si="0"/>
        <v>INSERT INTO kom_orders (sucursal,nombre,estatus,total,creacion) VALUES ('Merida','Francisco Márquez','Procesando','42699','2021-09-07 13:55:51');</v>
      </c>
      <c r="B15" s="4" t="str">
        <f t="shared" ca="1" si="1"/>
        <v>Merida</v>
      </c>
      <c r="C15" s="4" t="str">
        <f t="shared" ca="1" si="2"/>
        <v>Francisco Márquez</v>
      </c>
      <c r="D15" s="4" t="str">
        <f t="shared" ca="1" si="3"/>
        <v>Procesando</v>
      </c>
      <c r="E15" s="4">
        <f ca="1">SUMIF('Pedido meta'!B:B,ROW(E14),'Pedido meta'!I:I)</f>
        <v>42699</v>
      </c>
      <c r="F15" s="5">
        <f t="shared" ca="1" si="4"/>
        <v>44446.580446337008</v>
      </c>
    </row>
    <row r="16" spans="1:11" x14ac:dyDescent="0.25">
      <c r="A16" s="1" t="str">
        <f t="shared" ca="1" si="0"/>
        <v>INSERT INTO kom_orders (sucursal,nombre,estatus,total,creacion) VALUES ('Aeropuerto','Isabel Carvajal','Completado','31178.24','2021-09-06 22:19:23');</v>
      </c>
      <c r="B16" s="4" t="str">
        <f t="shared" ca="1" si="1"/>
        <v>Aeropuerto</v>
      </c>
      <c r="C16" s="4" t="str">
        <f t="shared" ca="1" si="2"/>
        <v>Isabel Carvajal</v>
      </c>
      <c r="D16" s="4" t="str">
        <f t="shared" ca="1" si="3"/>
        <v>Completado</v>
      </c>
      <c r="E16" s="4">
        <f ca="1">SUMIF('Pedido meta'!B:B,ROW(E15),'Pedido meta'!I:I)</f>
        <v>31178.239999999998</v>
      </c>
      <c r="F16" s="5">
        <f t="shared" ca="1" si="4"/>
        <v>44445.93013276987</v>
      </c>
    </row>
    <row r="17" spans="1:6" x14ac:dyDescent="0.25">
      <c r="A17" s="1" t="str">
        <f t="shared" ca="1" si="0"/>
        <v>INSERT INTO kom_orders (sucursal,nombre,estatus,total,creacion) VALUES ('Toreo','Maria Sandoval','Incidencia','30522.65','2021-06-01 21:54:03');</v>
      </c>
      <c r="B17" s="4" t="str">
        <f t="shared" ca="1" si="1"/>
        <v>Toreo</v>
      </c>
      <c r="C17" s="4" t="str">
        <f t="shared" ca="1" si="2"/>
        <v>Maria Sandoval</v>
      </c>
      <c r="D17" s="4" t="str">
        <f t="shared" ca="1" si="3"/>
        <v>Incidencia</v>
      </c>
      <c r="E17" s="4">
        <f ca="1">SUMIF('Pedido meta'!B:B,ROW(E16),'Pedido meta'!I:I)</f>
        <v>30522.65</v>
      </c>
      <c r="F17" s="5">
        <f t="shared" ca="1" si="4"/>
        <v>44348.912533947281</v>
      </c>
    </row>
    <row r="18" spans="1:6" x14ac:dyDescent="0.25">
      <c r="A18" s="1" t="str">
        <f t="shared" ca="1" si="0"/>
        <v>INSERT INTO kom_orders (sucursal,nombre,estatus,total,creacion) VALUES ('Aeropuerto','Juan de la Barrera','Pendiente de pago','28952.03','2021-07-14 14:31:02');</v>
      </c>
      <c r="B18" s="4" t="str">
        <f t="shared" ca="1" si="1"/>
        <v>Aeropuerto</v>
      </c>
      <c r="C18" s="4" t="str">
        <f t="shared" ca="1" si="2"/>
        <v>Juan de la Barrera</v>
      </c>
      <c r="D18" s="4" t="str">
        <f t="shared" ca="1" si="3"/>
        <v>Pendiente de pago</v>
      </c>
      <c r="E18" s="4">
        <f ca="1">SUMIF('Pedido meta'!B:B,ROW(E17),'Pedido meta'!I:I)</f>
        <v>28952.03</v>
      </c>
      <c r="F18" s="5">
        <f t="shared" ca="1" si="4"/>
        <v>44391.604880252598</v>
      </c>
    </row>
    <row r="19" spans="1:6" x14ac:dyDescent="0.25">
      <c r="A19" s="1" t="str">
        <f t="shared" ca="1" si="0"/>
        <v>INSERT INTO kom_orders (sucursal,nombre,estatus,total,creacion) VALUES ('Queretaro','Juan de la Barrera','Transito','40350.82','2021-08-12 05:10:47');</v>
      </c>
      <c r="B19" s="4" t="str">
        <f t="shared" ca="1" si="1"/>
        <v>Queretaro</v>
      </c>
      <c r="C19" s="4" t="str">
        <f t="shared" ca="1" si="2"/>
        <v>Juan de la Barrera</v>
      </c>
      <c r="D19" s="4" t="str">
        <f t="shared" ca="1" si="3"/>
        <v>Transito</v>
      </c>
      <c r="E19" s="4">
        <f ca="1">SUMIF('Pedido meta'!B:B,ROW(E18),'Pedido meta'!I:I)</f>
        <v>40350.819999999992</v>
      </c>
      <c r="F19" s="5">
        <f t="shared" ca="1" si="4"/>
        <v>44420.215825397332</v>
      </c>
    </row>
    <row r="20" spans="1:6" x14ac:dyDescent="0.25">
      <c r="A20" s="1" t="str">
        <f t="shared" ca="1" si="0"/>
        <v>INSERT INTO kom_orders (sucursal,nombre,estatus,total,creacion) VALUES ('Queretaro','Isabel Carvajal','Completado','13475','2021-11-09 09:06:07');</v>
      </c>
      <c r="B20" s="4" t="str">
        <f t="shared" ca="1" si="1"/>
        <v>Queretaro</v>
      </c>
      <c r="C20" s="4" t="str">
        <f t="shared" ca="1" si="2"/>
        <v>Isabel Carvajal</v>
      </c>
      <c r="D20" s="4" t="str">
        <f t="shared" ca="1" si="3"/>
        <v>Completado</v>
      </c>
      <c r="E20" s="4">
        <f ca="1">SUMIF('Pedido meta'!B:B,ROW(E19),'Pedido meta'!I:I)</f>
        <v>13475</v>
      </c>
      <c r="F20" s="5">
        <f t="shared" ca="1" si="4"/>
        <v>44509.379242652831</v>
      </c>
    </row>
    <row r="21" spans="1:6" x14ac:dyDescent="0.25">
      <c r="A21" s="1" t="str">
        <f t="shared" ca="1" si="0"/>
        <v>INSERT INTO kom_orders (sucursal,nombre,estatus,total,creacion) VALUES ('Lindavista','Francisco Márquez','Procesando','28728.75','2021-10-08 14:41:09');</v>
      </c>
      <c r="B21" s="4" t="str">
        <f t="shared" ca="1" si="1"/>
        <v>Lindavista</v>
      </c>
      <c r="C21" s="4" t="str">
        <f t="shared" ca="1" si="2"/>
        <v>Francisco Márquez</v>
      </c>
      <c r="D21" s="4" t="str">
        <f t="shared" ca="1" si="3"/>
        <v>Procesando</v>
      </c>
      <c r="E21" s="4">
        <f ca="1">SUMIF('Pedido meta'!B:B,ROW(E20),'Pedido meta'!I:I)</f>
        <v>28728.75</v>
      </c>
      <c r="F21" s="5">
        <f t="shared" ca="1" si="4"/>
        <v>44477.611915005247</v>
      </c>
    </row>
    <row r="22" spans="1:6" x14ac:dyDescent="0.25">
      <c r="A22" s="1" t="str">
        <f t="shared" ca="1" si="0"/>
        <v>INSERT INTO kom_orders (sucursal,nombre,estatus,total,creacion) VALUES ('Arboledas','Isabel Carvajal','Transito','38789.13','2022-02-04 14:28:41');</v>
      </c>
      <c r="B22" s="4" t="str">
        <f t="shared" ca="1" si="1"/>
        <v>Arboledas</v>
      </c>
      <c r="C22" s="4" t="str">
        <f t="shared" ca="1" si="2"/>
        <v>Isabel Carvajal</v>
      </c>
      <c r="D22" s="4" t="str">
        <f t="shared" ca="1" si="3"/>
        <v>Transito</v>
      </c>
      <c r="E22" s="4">
        <f ca="1">SUMIF('Pedido meta'!B:B,ROW(E21),'Pedido meta'!I:I)</f>
        <v>38789.129999999997</v>
      </c>
      <c r="F22" s="5">
        <f t="shared" ca="1" si="4"/>
        <v>44596.603254693124</v>
      </c>
    </row>
    <row r="23" spans="1:6" x14ac:dyDescent="0.25">
      <c r="A23" s="1" t="str">
        <f t="shared" ca="1" si="0"/>
        <v>INSERT INTO kom_orders (sucursal,nombre,estatus,total,creacion) VALUES ('Parque Lira','Juan de la Barrera','Incidencia','28738.34','2021-11-07 02:44:30');</v>
      </c>
      <c r="B23" s="4" t="str">
        <f t="shared" ca="1" si="1"/>
        <v>Parque Lira</v>
      </c>
      <c r="C23" s="4" t="str">
        <f t="shared" ca="1" si="2"/>
        <v>Juan de la Barrera</v>
      </c>
      <c r="D23" s="4" t="str">
        <f t="shared" ca="1" si="3"/>
        <v>Incidencia</v>
      </c>
      <c r="E23" s="4">
        <f ca="1">SUMIF('Pedido meta'!B:B,ROW(E22),'Pedido meta'!I:I)</f>
        <v>28738.34</v>
      </c>
      <c r="F23" s="5">
        <f t="shared" ca="1" si="4"/>
        <v>44507.114239352588</v>
      </c>
    </row>
    <row r="24" spans="1:6" x14ac:dyDescent="0.25">
      <c r="A24" s="1" t="str">
        <f t="shared" ca="1" si="0"/>
        <v>INSERT INTO kom_orders (sucursal,nombre,estatus,total,creacion) VALUES ('Toreo','Maria Sandoval','Pendiente de pago','13405','2021-08-30 18:17:09');</v>
      </c>
      <c r="B24" s="4" t="str">
        <f t="shared" ca="1" si="1"/>
        <v>Toreo</v>
      </c>
      <c r="C24" s="4" t="str">
        <f t="shared" ca="1" si="2"/>
        <v>Maria Sandoval</v>
      </c>
      <c r="D24" s="4" t="str">
        <f t="shared" ca="1" si="3"/>
        <v>Pendiente de pago</v>
      </c>
      <c r="E24" s="4">
        <f ca="1">SUMIF('Pedido meta'!B:B,ROW(E23),'Pedido meta'!I:I)</f>
        <v>13405</v>
      </c>
      <c r="F24" s="5">
        <f t="shared" ca="1" si="4"/>
        <v>44438.761912097274</v>
      </c>
    </row>
    <row r="25" spans="1:6" x14ac:dyDescent="0.25">
      <c r="A25" s="1" t="str">
        <f t="shared" ca="1" si="0"/>
        <v>INSERT INTO kom_orders (sucursal,nombre,estatus,total,creacion) VALUES ('Aeropuerto','Isabel Carvajal','Pendiente de pago','16476.65','2021-06-22 16:23:04');</v>
      </c>
      <c r="B25" s="4" t="str">
        <f t="shared" ca="1" si="1"/>
        <v>Aeropuerto</v>
      </c>
      <c r="C25" s="4" t="str">
        <f t="shared" ca="1" si="2"/>
        <v>Isabel Carvajal</v>
      </c>
      <c r="D25" s="4" t="str">
        <f t="shared" ca="1" si="3"/>
        <v>Pendiente de pago</v>
      </c>
      <c r="E25" s="4">
        <f ca="1">SUMIF('Pedido meta'!B:B,ROW(E24),'Pedido meta'!I:I)</f>
        <v>16476.650000000001</v>
      </c>
      <c r="F25" s="5">
        <f t="shared" ca="1" si="4"/>
        <v>44369.682682529441</v>
      </c>
    </row>
    <row r="26" spans="1:6" x14ac:dyDescent="0.25">
      <c r="A26" s="1" t="str">
        <f t="shared" ca="1" si="0"/>
        <v>INSERT INTO kom_orders (sucursal,nombre,estatus,total,creacion) VALUES ('Toreo','Isabel Carvajal','Incidencia','17964.93','2021-12-07 02:10:19');</v>
      </c>
      <c r="B26" s="4" t="str">
        <f t="shared" ca="1" si="1"/>
        <v>Toreo</v>
      </c>
      <c r="C26" s="4" t="str">
        <f t="shared" ca="1" si="2"/>
        <v>Isabel Carvajal</v>
      </c>
      <c r="D26" s="4" t="str">
        <f t="shared" ca="1" si="3"/>
        <v>Incidencia</v>
      </c>
      <c r="E26" s="4">
        <f ca="1">SUMIF('Pedido meta'!B:B,ROW(E25),'Pedido meta'!I:I)</f>
        <v>17964.93</v>
      </c>
      <c r="F26" s="5">
        <f t="shared" ca="1" si="4"/>
        <v>44537.090500421342</v>
      </c>
    </row>
    <row r="27" spans="1:6" x14ac:dyDescent="0.25">
      <c r="A27" s="1" t="str">
        <f t="shared" ca="1" si="0"/>
        <v>INSERT INTO kom_orders (sucursal,nombre,estatus,total,creacion) VALUES ('Queretaro','Juan de la Barrera','Transito','52834.48','2021-09-24 17:02:54');</v>
      </c>
      <c r="B27" s="4" t="str">
        <f t="shared" ca="1" si="1"/>
        <v>Queretaro</v>
      </c>
      <c r="C27" s="4" t="str">
        <f t="shared" ca="1" si="2"/>
        <v>Juan de la Barrera</v>
      </c>
      <c r="D27" s="4" t="str">
        <f t="shared" ca="1" si="3"/>
        <v>Transito</v>
      </c>
      <c r="E27" s="4">
        <f ca="1">SUMIF('Pedido meta'!B:B,ROW(E26),'Pedido meta'!I:I)</f>
        <v>52834.48</v>
      </c>
      <c r="F27" s="5">
        <f t="shared" ca="1" si="4"/>
        <v>44463.710352594346</v>
      </c>
    </row>
    <row r="28" spans="1:6" x14ac:dyDescent="0.25">
      <c r="A28" s="1" t="str">
        <f t="shared" ca="1" si="0"/>
        <v>INSERT INTO kom_orders (sucursal,nombre,estatus,total,creacion) VALUES ('Lindavista','Juan Escutia','Completado','18332.86','2021-12-29 00:41:57');</v>
      </c>
      <c r="B28" s="4" t="str">
        <f t="shared" ca="1" si="1"/>
        <v>Lindavista</v>
      </c>
      <c r="C28" s="4" t="str">
        <f t="shared" ca="1" si="2"/>
        <v>Juan Escutia</v>
      </c>
      <c r="D28" s="4" t="str">
        <f t="shared" ca="1" si="3"/>
        <v>Completado</v>
      </c>
      <c r="E28" s="4">
        <f ca="1">SUMIF('Pedido meta'!B:B,ROW(E27),'Pedido meta'!I:I)</f>
        <v>18332.86</v>
      </c>
      <c r="F28" s="5">
        <f t="shared" ca="1" si="4"/>
        <v>44559.029137380065</v>
      </c>
    </row>
    <row r="29" spans="1:6" x14ac:dyDescent="0.25">
      <c r="A29" s="1" t="str">
        <f t="shared" ca="1" si="0"/>
        <v>INSERT INTO kom_orders (sucursal,nombre,estatus,total,creacion) VALUES ('Parque Lira','Juan de la Barrera','Transito','27229','2021-06-21 04:05:41');</v>
      </c>
      <c r="B29" s="4" t="str">
        <f t="shared" ca="1" si="1"/>
        <v>Parque Lira</v>
      </c>
      <c r="C29" s="4" t="str">
        <f t="shared" ca="1" si="2"/>
        <v>Juan de la Barrera</v>
      </c>
      <c r="D29" s="4" t="str">
        <f t="shared" ca="1" si="3"/>
        <v>Transito</v>
      </c>
      <c r="E29" s="4">
        <f ca="1">SUMIF('Pedido meta'!B:B,ROW(E28),'Pedido meta'!I:I)</f>
        <v>27229</v>
      </c>
      <c r="F29" s="5">
        <f t="shared" ca="1" si="4"/>
        <v>44368.170618419041</v>
      </c>
    </row>
    <row r="30" spans="1:6" x14ac:dyDescent="0.25">
      <c r="A30" s="1" t="str">
        <f t="shared" ca="1" si="0"/>
        <v>INSERT INTO kom_orders (sucursal,nombre,estatus,total,creacion) VALUES ('Arboledas','Francisco Márquez','Pendiente de pago','35574.79','2021-06-19 04:08:29');</v>
      </c>
      <c r="B30" s="4" t="str">
        <f t="shared" ca="1" si="1"/>
        <v>Arboledas</v>
      </c>
      <c r="C30" s="4" t="str">
        <f t="shared" ca="1" si="2"/>
        <v>Francisco Márquez</v>
      </c>
      <c r="D30" s="4" t="str">
        <f t="shared" ca="1" si="3"/>
        <v>Pendiente de pago</v>
      </c>
      <c r="E30" s="4">
        <f ca="1">SUMIF('Pedido meta'!B:B,ROW(E29),'Pedido meta'!I:I)</f>
        <v>35574.79</v>
      </c>
      <c r="F30" s="5">
        <f t="shared" ca="1" si="4"/>
        <v>44366.172555876656</v>
      </c>
    </row>
    <row r="31" spans="1:6" x14ac:dyDescent="0.25">
      <c r="A31" s="1" t="str">
        <f t="shared" ca="1" si="0"/>
        <v>INSERT INTO kom_orders (sucursal,nombre,estatus,total,creacion) VALUES ('Aeropuerto','Maria Sandoval','Pendiente de pago','29317.51','2022-01-05 17:56:42');</v>
      </c>
      <c r="B31" s="4" t="str">
        <f t="shared" ca="1" si="1"/>
        <v>Aeropuerto</v>
      </c>
      <c r="C31" s="4" t="str">
        <f t="shared" ca="1" si="2"/>
        <v>Maria Sandoval</v>
      </c>
      <c r="D31" s="4" t="str">
        <f t="shared" ca="1" si="3"/>
        <v>Pendiente de pago</v>
      </c>
      <c r="E31" s="4">
        <f ca="1">SUMIF('Pedido meta'!B:B,ROW(E30),'Pedido meta'!I:I)</f>
        <v>29317.510000000002</v>
      </c>
      <c r="F31" s="5">
        <f t="shared" ca="1" si="4"/>
        <v>44566.747705535287</v>
      </c>
    </row>
    <row r="32" spans="1:6" x14ac:dyDescent="0.25">
      <c r="A32" s="1" t="str">
        <f t="shared" ca="1" si="0"/>
        <v>INSERT INTO kom_orders (sucursal,nombre,estatus,total,creacion) VALUES ('Arboledas','Maria Sandoval','Incidencia','20880.58','2021-11-16 20:00:34');</v>
      </c>
      <c r="B32" s="4" t="str">
        <f t="shared" ca="1" si="1"/>
        <v>Arboledas</v>
      </c>
      <c r="C32" s="4" t="str">
        <f t="shared" ca="1" si="2"/>
        <v>Maria Sandoval</v>
      </c>
      <c r="D32" s="4" t="str">
        <f t="shared" ca="1" si="3"/>
        <v>Incidencia</v>
      </c>
      <c r="E32" s="4">
        <f ca="1">SUMIF('Pedido meta'!B:B,ROW(E31),'Pedido meta'!I:I)</f>
        <v>20880.580000000002</v>
      </c>
      <c r="F32" s="5">
        <f t="shared" ca="1" si="4"/>
        <v>44516.833730145896</v>
      </c>
    </row>
    <row r="33" spans="1:6" x14ac:dyDescent="0.25">
      <c r="A33" s="1" t="str">
        <f t="shared" ca="1" si="0"/>
        <v>INSERT INTO kom_orders (sucursal,nombre,estatus,total,creacion) VALUES ('Toreo','Juan Escutia','Completado','27651.55','2021-11-26 10:33:03');</v>
      </c>
      <c r="B33" s="4" t="str">
        <f t="shared" ca="1" si="1"/>
        <v>Toreo</v>
      </c>
      <c r="C33" s="4" t="str">
        <f t="shared" ca="1" si="2"/>
        <v>Juan Escutia</v>
      </c>
      <c r="D33" s="4" t="str">
        <f t="shared" ca="1" si="3"/>
        <v>Completado</v>
      </c>
      <c r="E33" s="4">
        <f ca="1">SUMIF('Pedido meta'!B:B,ROW(E32),'Pedido meta'!I:I)</f>
        <v>27651.55</v>
      </c>
      <c r="F33" s="5">
        <f t="shared" ca="1" si="4"/>
        <v>44526.439621936886</v>
      </c>
    </row>
    <row r="34" spans="1:6" x14ac:dyDescent="0.25">
      <c r="A34" s="1" t="str">
        <f t="shared" ca="1" si="0"/>
        <v>INSERT INTO kom_orders (sucursal,nombre,estatus,total,creacion) VALUES ('Lindavista','Juan de la Barrera','Procesando','20608','2021-11-02 05:57:52');</v>
      </c>
      <c r="B34" s="4" t="str">
        <f t="shared" ca="1" si="1"/>
        <v>Lindavista</v>
      </c>
      <c r="C34" s="4" t="str">
        <f t="shared" ca="1" si="2"/>
        <v>Juan de la Barrera</v>
      </c>
      <c r="D34" s="4" t="str">
        <f t="shared" ca="1" si="3"/>
        <v>Procesando</v>
      </c>
      <c r="E34" s="4">
        <f ca="1">SUMIF('Pedido meta'!B:B,ROW(E33),'Pedido meta'!I:I)</f>
        <v>20608</v>
      </c>
      <c r="F34" s="5">
        <f t="shared" ca="1" si="4"/>
        <v>44502.248523643219</v>
      </c>
    </row>
    <row r="35" spans="1:6" x14ac:dyDescent="0.25">
      <c r="A35" s="1" t="str">
        <f t="shared" ca="1" si="0"/>
        <v>INSERT INTO kom_orders (sucursal,nombre,estatus,total,creacion) VALUES ('Lindavista','Juan de la Barrera','Incidencia','17763.99','2022-01-02 04:19:36');</v>
      </c>
      <c r="B35" s="4" t="str">
        <f t="shared" ca="1" si="1"/>
        <v>Lindavista</v>
      </c>
      <c r="C35" s="4" t="str">
        <f t="shared" ca="1" si="2"/>
        <v>Juan de la Barrera</v>
      </c>
      <c r="D35" s="4" t="str">
        <f t="shared" ca="1" si="3"/>
        <v>Incidencia</v>
      </c>
      <c r="E35" s="4">
        <f ca="1">SUMIF('Pedido meta'!B:B,ROW(E34),'Pedido meta'!I:I)</f>
        <v>17763.990000000002</v>
      </c>
      <c r="F35" s="5">
        <f t="shared" ca="1" si="4"/>
        <v>44563.180278569329</v>
      </c>
    </row>
    <row r="36" spans="1:6" x14ac:dyDescent="0.25">
      <c r="A36" s="1" t="str">
        <f t="shared" ca="1" si="0"/>
        <v>INSERT INTO kom_orders (sucursal,nombre,estatus,total,creacion) VALUES ('Toreo','Isabel Carvajal','Completado','33279.86','2021-12-30 22:26:59');</v>
      </c>
      <c r="B36" s="4" t="str">
        <f t="shared" ca="1" si="1"/>
        <v>Toreo</v>
      </c>
      <c r="C36" s="4" t="str">
        <f t="shared" ca="1" si="2"/>
        <v>Isabel Carvajal</v>
      </c>
      <c r="D36" s="4" t="str">
        <f t="shared" ca="1" si="3"/>
        <v>Completado</v>
      </c>
      <c r="E36" s="4">
        <f ca="1">SUMIF('Pedido meta'!B:B,ROW(E35),'Pedido meta'!I:I)</f>
        <v>33279.86</v>
      </c>
      <c r="F36" s="5">
        <f t="shared" ca="1" si="4"/>
        <v>44560.93540150646</v>
      </c>
    </row>
    <row r="37" spans="1:6" x14ac:dyDescent="0.25">
      <c r="A37" s="1" t="str">
        <f t="shared" ca="1" si="0"/>
        <v>INSERT INTO kom_orders (sucursal,nombre,estatus,total,creacion) VALUES ('Arboledas','Juan de la Barrera','Pendiente de pago','39361.41','2021-08-04 16:18:56');</v>
      </c>
      <c r="B37" s="4" t="str">
        <f t="shared" ca="1" si="1"/>
        <v>Arboledas</v>
      </c>
      <c r="C37" s="4" t="str">
        <f t="shared" ca="1" si="2"/>
        <v>Juan de la Barrera</v>
      </c>
      <c r="D37" s="4" t="str">
        <f t="shared" ca="1" si="3"/>
        <v>Pendiente de pago</v>
      </c>
      <c r="E37" s="4">
        <f ca="1">SUMIF('Pedido meta'!B:B,ROW(E36),'Pedido meta'!I:I)</f>
        <v>39361.410000000003</v>
      </c>
      <c r="F37" s="5">
        <f t="shared" ca="1" si="4"/>
        <v>44412.679809617293</v>
      </c>
    </row>
    <row r="38" spans="1:6" x14ac:dyDescent="0.25">
      <c r="A38" s="1" t="str">
        <f t="shared" ca="1" si="0"/>
        <v>INSERT INTO kom_orders (sucursal,nombre,estatus,total,creacion) VALUES ('Aeropuerto','Juan de la Barrera','Transito','31936.65','2021-12-09 10:02:41');</v>
      </c>
      <c r="B38" s="4" t="str">
        <f t="shared" ca="1" si="1"/>
        <v>Aeropuerto</v>
      </c>
      <c r="C38" s="4" t="str">
        <f t="shared" ca="1" si="2"/>
        <v>Juan de la Barrera</v>
      </c>
      <c r="D38" s="4" t="str">
        <f t="shared" ca="1" si="3"/>
        <v>Transito</v>
      </c>
      <c r="E38" s="4">
        <f ca="1">SUMIF('Pedido meta'!B:B,ROW(E37),'Pedido meta'!I:I)</f>
        <v>31936.649999999998</v>
      </c>
      <c r="F38" s="5">
        <f t="shared" ca="1" si="4"/>
        <v>44539.418527575355</v>
      </c>
    </row>
    <row r="39" spans="1:6" x14ac:dyDescent="0.25">
      <c r="A39" s="1" t="str">
        <f t="shared" ca="1" si="0"/>
        <v>INSERT INTO kom_orders (sucursal,nombre,estatus,total,creacion) VALUES ('Arboledas','Isabel Carvajal','Incidencia','48147.41','2021-10-01 21:59:02');</v>
      </c>
      <c r="B39" s="4" t="str">
        <f t="shared" ca="1" si="1"/>
        <v>Arboledas</v>
      </c>
      <c r="C39" s="4" t="str">
        <f t="shared" ca="1" si="2"/>
        <v>Isabel Carvajal</v>
      </c>
      <c r="D39" s="4" t="str">
        <f t="shared" ca="1" si="3"/>
        <v>Incidencia</v>
      </c>
      <c r="E39" s="4">
        <f ca="1">SUMIF('Pedido meta'!B:B,ROW(E38),'Pedido meta'!I:I)</f>
        <v>48147.41</v>
      </c>
      <c r="F39" s="5">
        <f t="shared" ca="1" si="4"/>
        <v>44470.915995200136</v>
      </c>
    </row>
    <row r="40" spans="1:6" x14ac:dyDescent="0.25">
      <c r="A40" s="1" t="str">
        <f t="shared" ca="1" si="0"/>
        <v>INSERT INTO kom_orders (sucursal,nombre,estatus,total,creacion) VALUES ('Toreo','Juan Escutia','Transito','56667.86','2021-12-21 04:16:37');</v>
      </c>
      <c r="B40" s="4" t="str">
        <f t="shared" ca="1" si="1"/>
        <v>Toreo</v>
      </c>
      <c r="C40" s="4" t="str">
        <f t="shared" ca="1" si="2"/>
        <v>Juan Escutia</v>
      </c>
      <c r="D40" s="4" t="str">
        <f t="shared" ca="1" si="3"/>
        <v>Transito</v>
      </c>
      <c r="E40" s="4">
        <f ca="1">SUMIF('Pedido meta'!B:B,ROW(E39),'Pedido meta'!I:I)</f>
        <v>56667.86</v>
      </c>
      <c r="F40" s="5">
        <f t="shared" ca="1" si="4"/>
        <v>44551.178209210811</v>
      </c>
    </row>
    <row r="41" spans="1:6" x14ac:dyDescent="0.25">
      <c r="A41" s="1" t="str">
        <f t="shared" ca="1" si="0"/>
        <v>INSERT INTO kom_orders (sucursal,nombre,estatus,total,creacion) VALUES ('Merida','Maria Sandoval','Procesando','32422.96','2021-05-26 13:21:09');</v>
      </c>
      <c r="B41" s="4" t="str">
        <f t="shared" ca="1" si="1"/>
        <v>Merida</v>
      </c>
      <c r="C41" s="4" t="str">
        <f t="shared" ca="1" si="2"/>
        <v>Maria Sandoval</v>
      </c>
      <c r="D41" s="4" t="str">
        <f t="shared" ca="1" si="3"/>
        <v>Procesando</v>
      </c>
      <c r="E41" s="4">
        <f ca="1">SUMIF('Pedido meta'!B:B,ROW(E40),'Pedido meta'!I:I)</f>
        <v>32422.959999999999</v>
      </c>
      <c r="F41" s="5">
        <f t="shared" ca="1" si="4"/>
        <v>44342.556358991475</v>
      </c>
    </row>
    <row r="42" spans="1:6" x14ac:dyDescent="0.25">
      <c r="A42" s="1" t="str">
        <f t="shared" ca="1" si="0"/>
        <v>INSERT INTO kom_orders (sucursal,nombre,estatus,total,creacion) VALUES ('Queretaro','Francisco Márquez','Completado','16492.86','2021-09-27 16:16:19');</v>
      </c>
      <c r="B42" s="4" t="str">
        <f t="shared" ca="1" si="1"/>
        <v>Queretaro</v>
      </c>
      <c r="C42" s="4" t="str">
        <f t="shared" ca="1" si="2"/>
        <v>Francisco Márquez</v>
      </c>
      <c r="D42" s="4" t="str">
        <f t="shared" ca="1" si="3"/>
        <v>Completado</v>
      </c>
      <c r="E42" s="4">
        <f ca="1">SUMIF('Pedido meta'!B:B,ROW(E41),'Pedido meta'!I:I)</f>
        <v>16492.86</v>
      </c>
      <c r="F42" s="5">
        <f t="shared" ca="1" si="4"/>
        <v>44466.677997198996</v>
      </c>
    </row>
    <row r="43" spans="1:6" x14ac:dyDescent="0.25">
      <c r="A43" s="1" t="str">
        <f t="shared" ca="1" si="0"/>
        <v>INSERT INTO kom_orders (sucursal,nombre,estatus,total,creacion) VALUES ('Queretaro','Isabel Carvajal','Transito','19722.96','2021-05-26 18:24:42');</v>
      </c>
      <c r="B43" s="4" t="str">
        <f t="shared" ca="1" si="1"/>
        <v>Queretaro</v>
      </c>
      <c r="C43" s="4" t="str">
        <f t="shared" ca="1" si="2"/>
        <v>Isabel Carvajal</v>
      </c>
      <c r="D43" s="4" t="str">
        <f t="shared" ca="1" si="3"/>
        <v>Transito</v>
      </c>
      <c r="E43" s="4">
        <f ca="1">SUMIF('Pedido meta'!B:B,ROW(E42),'Pedido meta'!I:I)</f>
        <v>19722.96</v>
      </c>
      <c r="F43" s="5">
        <f t="shared" ca="1" si="4"/>
        <v>44342.767156916903</v>
      </c>
    </row>
    <row r="44" spans="1:6" x14ac:dyDescent="0.25">
      <c r="A44" s="1" t="str">
        <f t="shared" ca="1" si="0"/>
        <v>INSERT INTO kom_orders (sucursal,nombre,estatus,total,creacion) VALUES ('Queretaro','Juan de la Barrera','Incidencia','47114.93','2021-11-30 18:49:03');</v>
      </c>
      <c r="B44" s="4" t="str">
        <f t="shared" ca="1" si="1"/>
        <v>Queretaro</v>
      </c>
      <c r="C44" s="4" t="str">
        <f t="shared" ca="1" si="2"/>
        <v>Juan de la Barrera</v>
      </c>
      <c r="D44" s="4" t="str">
        <f t="shared" ca="1" si="3"/>
        <v>Incidencia</v>
      </c>
      <c r="E44" s="4">
        <f ca="1">SUMIF('Pedido meta'!B:B,ROW(E43),'Pedido meta'!I:I)</f>
        <v>47114.93</v>
      </c>
      <c r="F44" s="5">
        <f t="shared" ca="1" si="4"/>
        <v>44530.78406521953</v>
      </c>
    </row>
    <row r="45" spans="1:6" x14ac:dyDescent="0.25">
      <c r="A45" s="1" t="str">
        <f t="shared" ca="1" si="0"/>
        <v>INSERT INTO kom_orders (sucursal,nombre,estatus,total,creacion) VALUES ('Parque Lira','Isabel Carvajal','Procesando','35652.55','2022-01-30 22:51:33');</v>
      </c>
      <c r="B45" s="4" t="str">
        <f t="shared" ca="1" si="1"/>
        <v>Parque Lira</v>
      </c>
      <c r="C45" s="4" t="str">
        <f t="shared" ca="1" si="2"/>
        <v>Isabel Carvajal</v>
      </c>
      <c r="D45" s="4" t="str">
        <f t="shared" ca="1" si="3"/>
        <v>Procesando</v>
      </c>
      <c r="E45" s="4">
        <f ca="1">SUMIF('Pedido meta'!B:B,ROW(E44),'Pedido meta'!I:I)</f>
        <v>35652.550000000003</v>
      </c>
      <c r="F45" s="5">
        <f t="shared" ca="1" si="4"/>
        <v>44591.952469756463</v>
      </c>
    </row>
    <row r="46" spans="1:6" x14ac:dyDescent="0.25">
      <c r="A46" s="1" t="str">
        <f t="shared" ca="1" si="0"/>
        <v>INSERT INTO kom_orders (sucursal,nombre,estatus,total,creacion) VALUES ('Queretaro','Maria Sandoval','Completado','40077.48','2021-05-23 10:02:51');</v>
      </c>
      <c r="B46" s="4" t="str">
        <f t="shared" ca="1" si="1"/>
        <v>Queretaro</v>
      </c>
      <c r="C46" s="4" t="str">
        <f t="shared" ca="1" si="2"/>
        <v>Maria Sandoval</v>
      </c>
      <c r="D46" s="4" t="str">
        <f t="shared" ca="1" si="3"/>
        <v>Completado</v>
      </c>
      <c r="E46" s="4">
        <f ca="1">SUMIF('Pedido meta'!B:B,ROW(E45),'Pedido meta'!I:I)</f>
        <v>40077.479999999996</v>
      </c>
      <c r="F46" s="5">
        <f t="shared" ca="1" si="4"/>
        <v>44339.418645137579</v>
      </c>
    </row>
    <row r="47" spans="1:6" x14ac:dyDescent="0.25">
      <c r="A47" s="1" t="str">
        <f t="shared" ca="1" si="0"/>
        <v>INSERT INTO kom_orders (sucursal,nombre,estatus,total,creacion) VALUES ('Toreo','Maria Sandoval','Pendiente de pago','23908.44','2021-10-26 11:19:04');</v>
      </c>
      <c r="B47" s="4" t="str">
        <f t="shared" ca="1" si="1"/>
        <v>Toreo</v>
      </c>
      <c r="C47" s="4" t="str">
        <f t="shared" ca="1" si="2"/>
        <v>Maria Sandoval</v>
      </c>
      <c r="D47" s="4" t="str">
        <f t="shared" ca="1" si="3"/>
        <v>Pendiente de pago</v>
      </c>
      <c r="E47" s="4">
        <f ca="1">SUMIF('Pedido meta'!B:B,ROW(E46),'Pedido meta'!I:I)</f>
        <v>23908.440000000002</v>
      </c>
      <c r="F47" s="5">
        <f t="shared" ca="1" si="4"/>
        <v>44495.47157294357</v>
      </c>
    </row>
    <row r="48" spans="1:6" x14ac:dyDescent="0.25">
      <c r="A48" s="1" t="str">
        <f t="shared" ca="1" si="0"/>
        <v>INSERT INTO kom_orders (sucursal,nombre,estatus,total,creacion) VALUES ('Queretaro','Juan de la Barrera','Procesando','15315','2021-08-07 03:46:17');</v>
      </c>
      <c r="B48" s="4" t="str">
        <f t="shared" ca="1" si="1"/>
        <v>Queretaro</v>
      </c>
      <c r="C48" s="4" t="str">
        <f t="shared" ca="1" si="2"/>
        <v>Juan de la Barrera</v>
      </c>
      <c r="D48" s="4" t="str">
        <f t="shared" ca="1" si="3"/>
        <v>Procesando</v>
      </c>
      <c r="E48" s="4">
        <f ca="1">SUMIF('Pedido meta'!B:B,ROW(E47),'Pedido meta'!I:I)</f>
        <v>15315</v>
      </c>
      <c r="F48" s="5">
        <f t="shared" ca="1" si="4"/>
        <v>44415.157137788075</v>
      </c>
    </row>
    <row r="49" spans="1:6" x14ac:dyDescent="0.25">
      <c r="A49" s="1" t="str">
        <f t="shared" ca="1" si="0"/>
        <v>INSERT INTO kom_orders (sucursal,nombre,estatus,total,creacion) VALUES ('Merida','Juan Escutia','Transito','22030','2021-09-08 14:45:23');</v>
      </c>
      <c r="B49" s="4" t="str">
        <f t="shared" ca="1" si="1"/>
        <v>Merida</v>
      </c>
      <c r="C49" s="4" t="str">
        <f t="shared" ca="1" si="2"/>
        <v>Juan Escutia</v>
      </c>
      <c r="D49" s="4" t="str">
        <f t="shared" ca="1" si="3"/>
        <v>Transito</v>
      </c>
      <c r="E49" s="4">
        <f ca="1">SUMIF('Pedido meta'!B:B,ROW(E48),'Pedido meta'!I:I)</f>
        <v>22030</v>
      </c>
      <c r="F49" s="5">
        <f t="shared" ca="1" si="4"/>
        <v>44447.614850838647</v>
      </c>
    </row>
    <row r="50" spans="1:6" x14ac:dyDescent="0.25">
      <c r="A50" s="1" t="str">
        <f t="shared" ca="1" si="0"/>
        <v>INSERT INTO kom_orders (sucursal,nombre,estatus,total,creacion) VALUES ('Queretaro','Maria Sandoval','Transito','17458','2022-01-27 05:12:25');</v>
      </c>
      <c r="B50" s="4" t="str">
        <f t="shared" ca="1" si="1"/>
        <v>Queretaro</v>
      </c>
      <c r="C50" s="4" t="str">
        <f t="shared" ca="1" si="2"/>
        <v>Maria Sandoval</v>
      </c>
      <c r="D50" s="4" t="str">
        <f t="shared" ca="1" si="3"/>
        <v>Transito</v>
      </c>
      <c r="E50" s="4">
        <f ca="1">SUMIF('Pedido meta'!B:B,ROW(E49),'Pedido meta'!I:I)</f>
        <v>17458</v>
      </c>
      <c r="F50" s="5">
        <f t="shared" ca="1" si="4"/>
        <v>44588.216955701653</v>
      </c>
    </row>
    <row r="51" spans="1:6" x14ac:dyDescent="0.25">
      <c r="A51" s="1" t="str">
        <f t="shared" ca="1" si="0"/>
        <v>INSERT INTO kom_orders (sucursal,nombre,estatus,total,creacion) VALUES ('Merida','Juan Escutia','Completado','14355.61','2021-12-24 22:29:49');</v>
      </c>
      <c r="B51" s="4" t="str">
        <f t="shared" ca="1" si="1"/>
        <v>Merida</v>
      </c>
      <c r="C51" s="4" t="str">
        <f t="shared" ca="1" si="2"/>
        <v>Juan Escutia</v>
      </c>
      <c r="D51" s="4" t="str">
        <f t="shared" ca="1" si="3"/>
        <v>Completado</v>
      </c>
      <c r="E51" s="4">
        <f ca="1">SUMIF('Pedido meta'!B:B,ROW(E50),'Pedido meta'!I:I)</f>
        <v>14355.609999999999</v>
      </c>
      <c r="F51" s="5">
        <f t="shared" ca="1" si="4"/>
        <v>44554.937377946539</v>
      </c>
    </row>
    <row r="52" spans="1:6" x14ac:dyDescent="0.25">
      <c r="A52" s="1" t="str">
        <f t="shared" ca="1" si="0"/>
        <v>INSERT INTO kom_orders (sucursal,nombre,estatus,total,creacion) VALUES ('Merida','Maria Sandoval','Pendiente de pago','29011.41','2021-07-15 23:28:48');</v>
      </c>
      <c r="B52" s="4" t="str">
        <f t="shared" ca="1" si="1"/>
        <v>Merida</v>
      </c>
      <c r="C52" s="4" t="str">
        <f t="shared" ca="1" si="2"/>
        <v>Maria Sandoval</v>
      </c>
      <c r="D52" s="4" t="str">
        <f t="shared" ca="1" si="3"/>
        <v>Pendiente de pago</v>
      </c>
      <c r="E52" s="4">
        <f ca="1">SUMIF('Pedido meta'!B:B,ROW(E51),'Pedido meta'!I:I)</f>
        <v>29011.41</v>
      </c>
      <c r="F52" s="5">
        <f t="shared" ca="1" si="4"/>
        <v>44392.978332352483</v>
      </c>
    </row>
    <row r="53" spans="1:6" x14ac:dyDescent="0.25">
      <c r="A53" s="1" t="str">
        <f t="shared" ca="1" si="0"/>
        <v>INSERT INTO kom_orders (sucursal,nombre,estatus,total,creacion) VALUES ('Parque Lira','Juan de la Barrera','Transito','31909.3','2021-10-27 07:51:53');</v>
      </c>
      <c r="B53" s="4" t="str">
        <f t="shared" ca="1" si="1"/>
        <v>Parque Lira</v>
      </c>
      <c r="C53" s="4" t="str">
        <f t="shared" ca="1" si="2"/>
        <v>Juan de la Barrera</v>
      </c>
      <c r="D53" s="4" t="str">
        <f t="shared" ca="1" si="3"/>
        <v>Transito</v>
      </c>
      <c r="E53" s="4">
        <f ca="1">SUMIF('Pedido meta'!B:B,ROW(E52),'Pedido meta'!I:I)</f>
        <v>31909.3</v>
      </c>
      <c r="F53" s="5">
        <f t="shared" ca="1" si="4"/>
        <v>44496.327696413566</v>
      </c>
    </row>
    <row r="54" spans="1:6" x14ac:dyDescent="0.25">
      <c r="A54" s="1" t="str">
        <f t="shared" ca="1" si="0"/>
        <v>INSERT INTO kom_orders (sucursal,nombre,estatus,total,creacion) VALUES ('Aeropuerto','Maria Sandoval','Procesando','15283.24','2021-08-24 12:55:48');</v>
      </c>
      <c r="B54" s="4" t="str">
        <f t="shared" ca="1" si="1"/>
        <v>Aeropuerto</v>
      </c>
      <c r="C54" s="4" t="str">
        <f t="shared" ca="1" si="2"/>
        <v>Maria Sandoval</v>
      </c>
      <c r="D54" s="4" t="str">
        <f t="shared" ca="1" si="3"/>
        <v>Procesando</v>
      </c>
      <c r="E54" s="4">
        <f ca="1">SUMIF('Pedido meta'!B:B,ROW(E53),'Pedido meta'!I:I)</f>
        <v>15283.24</v>
      </c>
      <c r="F54" s="5">
        <f t="shared" ca="1" si="4"/>
        <v>44432.538753047236</v>
      </c>
    </row>
    <row r="55" spans="1:6" x14ac:dyDescent="0.25">
      <c r="A55" s="1" t="str">
        <f t="shared" ca="1" si="0"/>
        <v>INSERT INTO kom_orders (sucursal,nombre,estatus,total,creacion) VALUES ('Toreo','Isabel Carvajal','Completado','41956.48','2021-09-19 06:54:50');</v>
      </c>
      <c r="B55" s="4" t="str">
        <f t="shared" ca="1" si="1"/>
        <v>Toreo</v>
      </c>
      <c r="C55" s="4" t="str">
        <f t="shared" ca="1" si="2"/>
        <v>Isabel Carvajal</v>
      </c>
      <c r="D55" s="4" t="str">
        <f t="shared" ca="1" si="3"/>
        <v>Completado</v>
      </c>
      <c r="E55" s="4">
        <f ca="1">SUMIF('Pedido meta'!B:B,ROW(E54),'Pedido meta'!I:I)</f>
        <v>41956.479999999996</v>
      </c>
      <c r="F55" s="5">
        <f t="shared" ca="1" si="4"/>
        <v>44458.288080946135</v>
      </c>
    </row>
    <row r="56" spans="1:6" x14ac:dyDescent="0.25">
      <c r="A56" s="1" t="str">
        <f t="shared" ca="1" si="0"/>
        <v>INSERT INTO kom_orders (sucursal,nombre,estatus,total,creacion) VALUES ('Parque Lira','Francisco Márquez','Transito','29032.55','2021-12-07 16:40:07');</v>
      </c>
      <c r="B56" s="4" t="str">
        <f t="shared" ca="1" si="1"/>
        <v>Parque Lira</v>
      </c>
      <c r="C56" s="4" t="str">
        <f t="shared" ca="1" si="2"/>
        <v>Francisco Márquez</v>
      </c>
      <c r="D56" s="4" t="str">
        <f t="shared" ca="1" si="3"/>
        <v>Transito</v>
      </c>
      <c r="E56" s="4">
        <f ca="1">SUMIF('Pedido meta'!B:B,ROW(E55),'Pedido meta'!I:I)</f>
        <v>29032.55</v>
      </c>
      <c r="F56" s="5">
        <f t="shared" ca="1" si="4"/>
        <v>44537.694522809172</v>
      </c>
    </row>
    <row r="57" spans="1:6" x14ac:dyDescent="0.25">
      <c r="A57" s="1" t="str">
        <f t="shared" ca="1" si="0"/>
        <v>INSERT INTO kom_orders (sucursal,nombre,estatus,total,creacion) VALUES ('Arboledas','Isabel Carvajal','Transito','39231','2021-05-19 08:56:25');</v>
      </c>
      <c r="B57" s="4" t="str">
        <f t="shared" ca="1" si="1"/>
        <v>Arboledas</v>
      </c>
      <c r="C57" s="4" t="str">
        <f t="shared" ca="1" si="2"/>
        <v>Isabel Carvajal</v>
      </c>
      <c r="D57" s="4" t="str">
        <f t="shared" ca="1" si="3"/>
        <v>Transito</v>
      </c>
      <c r="E57" s="4">
        <f ca="1">SUMIF('Pedido meta'!B:B,ROW(E56),'Pedido meta'!I:I)</f>
        <v>39231</v>
      </c>
      <c r="F57" s="5">
        <f t="shared" ca="1" si="4"/>
        <v>44335.372514270377</v>
      </c>
    </row>
    <row r="58" spans="1:6" x14ac:dyDescent="0.25">
      <c r="A58" s="1" t="str">
        <f t="shared" ca="1" si="0"/>
        <v>INSERT INTO kom_orders (sucursal,nombre,estatus,total,creacion) VALUES ('Arboledas','Francisco Márquez','Procesando','44642.2','2022-01-10 10:08:55');</v>
      </c>
      <c r="B58" s="4" t="str">
        <f t="shared" ca="1" si="1"/>
        <v>Arboledas</v>
      </c>
      <c r="C58" s="4" t="str">
        <f t="shared" ca="1" si="2"/>
        <v>Francisco Márquez</v>
      </c>
      <c r="D58" s="4" t="str">
        <f t="shared" ca="1" si="3"/>
        <v>Procesando</v>
      </c>
      <c r="E58" s="4">
        <f ca="1">SUMIF('Pedido meta'!B:B,ROW(E57),'Pedido meta'!I:I)</f>
        <v>44642.2</v>
      </c>
      <c r="F58" s="5">
        <f t="shared" ca="1" si="4"/>
        <v>44571.422856067366</v>
      </c>
    </row>
    <row r="59" spans="1:6" x14ac:dyDescent="0.25">
      <c r="A59" s="1" t="str">
        <f t="shared" ca="1" si="0"/>
        <v>INSERT INTO kom_orders (sucursal,nombre,estatus,total,creacion) VALUES ('Aeropuerto','Juan de la Barrera','Incidencia','24786','2022-01-24 17:44:24');</v>
      </c>
      <c r="B59" s="4" t="str">
        <f t="shared" ca="1" si="1"/>
        <v>Aeropuerto</v>
      </c>
      <c r="C59" s="4" t="str">
        <f t="shared" ca="1" si="2"/>
        <v>Juan de la Barrera</v>
      </c>
      <c r="D59" s="4" t="str">
        <f t="shared" ca="1" si="3"/>
        <v>Incidencia</v>
      </c>
      <c r="E59" s="4">
        <f ca="1">SUMIF('Pedido meta'!B:B,ROW(E58),'Pedido meta'!I:I)</f>
        <v>24786</v>
      </c>
      <c r="F59" s="5">
        <f t="shared" ca="1" si="4"/>
        <v>44585.739167570697</v>
      </c>
    </row>
    <row r="60" spans="1:6" x14ac:dyDescent="0.25">
      <c r="A60" s="1" t="str">
        <f t="shared" ca="1" si="0"/>
        <v>INSERT INTO kom_orders (sucursal,nombre,estatus,total,creacion) VALUES ('Merida','Francisco Márquez','Pendiente de pago','25650','2021-10-04 04:23:25');</v>
      </c>
      <c r="B60" s="4" t="str">
        <f t="shared" ca="1" si="1"/>
        <v>Merida</v>
      </c>
      <c r="C60" s="4" t="str">
        <f t="shared" ca="1" si="2"/>
        <v>Francisco Márquez</v>
      </c>
      <c r="D60" s="4" t="str">
        <f t="shared" ca="1" si="3"/>
        <v>Pendiente de pago</v>
      </c>
      <c r="E60" s="4">
        <f ca="1">SUMIF('Pedido meta'!B:B,ROW(E59),'Pedido meta'!I:I)</f>
        <v>25650</v>
      </c>
      <c r="F60" s="5">
        <f t="shared" ca="1" si="4"/>
        <v>44473.182927331822</v>
      </c>
    </row>
    <row r="61" spans="1:6" x14ac:dyDescent="0.25">
      <c r="A61" s="1" t="str">
        <f t="shared" ca="1" si="0"/>
        <v>INSERT INTO kom_orders (sucursal,nombre,estatus,total,creacion) VALUES ('Arboledas','Maria Sandoval','Transito','26562.65','2021-09-04 22:42:18');</v>
      </c>
      <c r="B61" s="4" t="str">
        <f t="shared" ca="1" si="1"/>
        <v>Arboledas</v>
      </c>
      <c r="C61" s="4" t="str">
        <f t="shared" ca="1" si="2"/>
        <v>Maria Sandoval</v>
      </c>
      <c r="D61" s="4" t="str">
        <f t="shared" ca="1" si="3"/>
        <v>Transito</v>
      </c>
      <c r="E61" s="4">
        <f ca="1">SUMIF('Pedido meta'!B:B,ROW(E60),'Pedido meta'!I:I)</f>
        <v>26562.649999999998</v>
      </c>
      <c r="F61" s="5">
        <f t="shared" ca="1" si="4"/>
        <v>44443.946036956106</v>
      </c>
    </row>
    <row r="62" spans="1:6" x14ac:dyDescent="0.25">
      <c r="A62" s="1" t="str">
        <f t="shared" ca="1" si="0"/>
        <v>INSERT INTO kom_orders (sucursal,nombre,estatus,total,creacion) VALUES ('Aeropuerto','Isabel Carvajal','Incidencia','27543.41','2021-08-14 21:04:03');</v>
      </c>
      <c r="B62" s="4" t="str">
        <f t="shared" ca="1" si="1"/>
        <v>Aeropuerto</v>
      </c>
      <c r="C62" s="4" t="str">
        <f t="shared" ca="1" si="2"/>
        <v>Isabel Carvajal</v>
      </c>
      <c r="D62" s="4" t="str">
        <f t="shared" ca="1" si="3"/>
        <v>Incidencia</v>
      </c>
      <c r="E62" s="4">
        <f ca="1">SUMIF('Pedido meta'!B:B,ROW(E61),'Pedido meta'!I:I)</f>
        <v>27543.409999999996</v>
      </c>
      <c r="F62" s="5">
        <f t="shared" ca="1" si="4"/>
        <v>44422.877807911107</v>
      </c>
    </row>
    <row r="63" spans="1:6" x14ac:dyDescent="0.25">
      <c r="A63" s="1" t="str">
        <f t="shared" ca="1" si="0"/>
        <v>INSERT INTO kom_orders (sucursal,nombre,estatus,total,creacion) VALUES ('Arboledas','Isabel Carvajal','Procesando','20876','2021-05-26 05:17:03');</v>
      </c>
      <c r="B63" s="4" t="str">
        <f t="shared" ca="1" si="1"/>
        <v>Arboledas</v>
      </c>
      <c r="C63" s="4" t="str">
        <f t="shared" ca="1" si="2"/>
        <v>Isabel Carvajal</v>
      </c>
      <c r="D63" s="4" t="str">
        <f t="shared" ca="1" si="3"/>
        <v>Procesando</v>
      </c>
      <c r="E63" s="4">
        <f ca="1">SUMIF('Pedido meta'!B:B,ROW(E62),'Pedido meta'!I:I)</f>
        <v>20876</v>
      </c>
      <c r="F63" s="5">
        <f t="shared" ca="1" si="4"/>
        <v>44342.22017668144</v>
      </c>
    </row>
    <row r="64" spans="1:6" x14ac:dyDescent="0.25">
      <c r="A64" s="1" t="str">
        <f t="shared" ca="1" si="0"/>
        <v>INSERT INTO kom_orders (sucursal,nombre,estatus,total,creacion) VALUES ('Aeropuerto','Maria Sandoval','Transito','40596.48','2021-09-28 21:36:36');</v>
      </c>
      <c r="B64" s="4" t="str">
        <f t="shared" ca="1" si="1"/>
        <v>Aeropuerto</v>
      </c>
      <c r="C64" s="4" t="str">
        <f t="shared" ca="1" si="2"/>
        <v>Maria Sandoval</v>
      </c>
      <c r="D64" s="4" t="str">
        <f t="shared" ca="1" si="3"/>
        <v>Transito</v>
      </c>
      <c r="E64" s="4">
        <f ca="1">SUMIF('Pedido meta'!B:B,ROW(E63),'Pedido meta'!I:I)</f>
        <v>40596.479999999996</v>
      </c>
      <c r="F64" s="5">
        <f t="shared" ca="1" si="4"/>
        <v>44467.900418576137</v>
      </c>
    </row>
    <row r="65" spans="1:6" x14ac:dyDescent="0.25">
      <c r="A65" s="1" t="str">
        <f t="shared" ca="1" si="0"/>
        <v>INSERT INTO kom_orders (sucursal,nombre,estatus,total,creacion) VALUES ('Toreo','Francisco Márquez','Completado','44092.96','2021-11-20 18:24:33');</v>
      </c>
      <c r="B65" s="4" t="str">
        <f t="shared" ca="1" si="1"/>
        <v>Toreo</v>
      </c>
      <c r="C65" s="4" t="str">
        <f t="shared" ca="1" si="2"/>
        <v>Francisco Márquez</v>
      </c>
      <c r="D65" s="4" t="str">
        <f t="shared" ca="1" si="3"/>
        <v>Completado</v>
      </c>
      <c r="E65" s="4">
        <f ca="1">SUMIF('Pedido meta'!B:B,ROW(E64),'Pedido meta'!I:I)</f>
        <v>44092.960000000006</v>
      </c>
      <c r="F65" s="5">
        <f t="shared" ca="1" si="4"/>
        <v>44520.767046184323</v>
      </c>
    </row>
    <row r="66" spans="1:6" x14ac:dyDescent="0.25">
      <c r="A66" s="1" t="str">
        <f t="shared" ca="1" si="0"/>
        <v>INSERT INTO kom_orders (sucursal,nombre,estatus,total,creacion) VALUES ('Merida','Juan de la Barrera','Procesando','20680.03','2021-06-22 10:38:10');</v>
      </c>
      <c r="B66" s="4" t="str">
        <f t="shared" ca="1" si="1"/>
        <v>Merida</v>
      </c>
      <c r="C66" s="4" t="str">
        <f t="shared" ca="1" si="2"/>
        <v>Juan de la Barrera</v>
      </c>
      <c r="D66" s="4" t="str">
        <f t="shared" ca="1" si="3"/>
        <v>Procesando</v>
      </c>
      <c r="E66" s="4">
        <f ca="1">SUMIF('Pedido meta'!B:B,ROW(E65),'Pedido meta'!I:I)</f>
        <v>20680.030000000002</v>
      </c>
      <c r="F66" s="5">
        <f t="shared" ca="1" si="4"/>
        <v>44369.44317060367</v>
      </c>
    </row>
    <row r="67" spans="1:6" x14ac:dyDescent="0.25">
      <c r="A67" s="1" t="str">
        <f t="shared" ref="A67:A100" ca="1" si="5">"INSERT INTO "&amp;A$1&amp;" ("&amp;IF(B67="","",B$1)&amp;IF(C67="","",","&amp;C$1)&amp;IF(D67="","",","&amp;D$1)&amp;IF(E67="","",","&amp;E$1)&amp;IF(F67="","",","&amp;F$1)&amp;IF(G67="","",","&amp;G$1)&amp;") VALUES ("&amp;IF(B67="","","'"&amp;B67&amp;"'")&amp;IF(C67="","",",'"&amp;C67&amp;"'")&amp;IF(D67="","",",'"&amp;D67&amp;"'")&amp;IF(E67="","",",'"&amp;E67&amp;"'")&amp;IF(F67="","",",'"&amp;TEXT(F67,"aaaa-mm-dd hh:mm:ss")&amp;"'")&amp;");"</f>
        <v>INSERT INTO kom_orders (sucursal,nombre,estatus,total,creacion) VALUES ('Lindavista','Juan de la Barrera','Incidencia','24115','2021-12-18 09:48:14');</v>
      </c>
      <c r="B67" s="4" t="str">
        <f t="shared" ref="B67:B100" ca="1" si="6">VLOOKUP(RANDBETWEEN(1,7),$H$2:$K$8,2,FALSE)</f>
        <v>Lindavista</v>
      </c>
      <c r="C67" s="4" t="str">
        <f t="shared" ref="C67:C100" ca="1" si="7">VLOOKUP(RANDBETWEEN(1,7),$H$2:$K$8,3,FALSE)</f>
        <v>Juan de la Barrera</v>
      </c>
      <c r="D67" s="4" t="str">
        <f t="shared" ref="D67:D100" ca="1" si="8">VLOOKUP(RANDBETWEEN(1,5),$H$2:$K$8,4,FALSE)</f>
        <v>Incidencia</v>
      </c>
      <c r="E67" s="4">
        <f ca="1">SUMIF('Pedido meta'!B:B,ROW(E66),'Pedido meta'!I:I)</f>
        <v>24115</v>
      </c>
      <c r="F67" s="5">
        <f t="shared" ref="F67:F100" ca="1" si="9">TODAY()-RANDBETWEEN(30,300)+RAND()</f>
        <v>44548.408497989534</v>
      </c>
    </row>
    <row r="68" spans="1:6" x14ac:dyDescent="0.25">
      <c r="A68" s="1" t="str">
        <f t="shared" ca="1" si="5"/>
        <v>INSERT INTO kom_orders (sucursal,nombre,estatus,total,creacion) VALUES ('Aeropuerto','Francisco Márquez','Completado','22815.36','2021-05-26 06:33:19');</v>
      </c>
      <c r="B68" s="4" t="str">
        <f t="shared" ca="1" si="6"/>
        <v>Aeropuerto</v>
      </c>
      <c r="C68" s="4" t="str">
        <f t="shared" ca="1" si="7"/>
        <v>Francisco Márquez</v>
      </c>
      <c r="D68" s="4" t="str">
        <f t="shared" ca="1" si="8"/>
        <v>Completado</v>
      </c>
      <c r="E68" s="4">
        <f ca="1">SUMIF('Pedido meta'!B:B,ROW(E67),'Pedido meta'!I:I)</f>
        <v>22815.360000000001</v>
      </c>
      <c r="F68" s="5">
        <f t="shared" ca="1" si="9"/>
        <v>44342.273141660837</v>
      </c>
    </row>
    <row r="69" spans="1:6" x14ac:dyDescent="0.25">
      <c r="A69" s="1" t="str">
        <f t="shared" ca="1" si="5"/>
        <v>INSERT INTO kom_orders (sucursal,nombre,estatus,total,creacion) VALUES ('Merida','Maria Sandoval','Incidencia','46477.03','2021-08-12 06:50:11');</v>
      </c>
      <c r="B69" s="4" t="str">
        <f t="shared" ca="1" si="6"/>
        <v>Merida</v>
      </c>
      <c r="C69" s="4" t="str">
        <f t="shared" ca="1" si="7"/>
        <v>Maria Sandoval</v>
      </c>
      <c r="D69" s="4" t="str">
        <f t="shared" ca="1" si="8"/>
        <v>Incidencia</v>
      </c>
      <c r="E69" s="4">
        <f ca="1">SUMIF('Pedido meta'!B:B,ROW(E68),'Pedido meta'!I:I)</f>
        <v>46477.03</v>
      </c>
      <c r="F69" s="5">
        <f t="shared" ca="1" si="9"/>
        <v>44420.284844379748</v>
      </c>
    </row>
    <row r="70" spans="1:6" x14ac:dyDescent="0.25">
      <c r="A70" s="1" t="str">
        <f t="shared" ca="1" si="5"/>
        <v>INSERT INTO kom_orders (sucursal,nombre,estatus,total,creacion) VALUES ('Merida','Juan de la Barrera','Transito','18086.2','2021-10-13 15:50:28');</v>
      </c>
      <c r="B70" s="4" t="str">
        <f t="shared" ca="1" si="6"/>
        <v>Merida</v>
      </c>
      <c r="C70" s="4" t="str">
        <f t="shared" ca="1" si="7"/>
        <v>Juan de la Barrera</v>
      </c>
      <c r="D70" s="4" t="str">
        <f t="shared" ca="1" si="8"/>
        <v>Transito</v>
      </c>
      <c r="E70" s="4">
        <f ca="1">SUMIF('Pedido meta'!B:B,ROW(E69),'Pedido meta'!I:I)</f>
        <v>18086.2</v>
      </c>
      <c r="F70" s="5">
        <f t="shared" ca="1" si="9"/>
        <v>44482.660042464064</v>
      </c>
    </row>
    <row r="71" spans="1:6" x14ac:dyDescent="0.25">
      <c r="A71" s="1" t="str">
        <f t="shared" ca="1" si="5"/>
        <v>INSERT INTO kom_orders (sucursal,nombre,estatus,total,creacion) VALUES ('Lindavista','Isabel Carvajal','Completado','28043.89','2021-07-13 04:18:15');</v>
      </c>
      <c r="B71" s="4" t="str">
        <f t="shared" ca="1" si="6"/>
        <v>Lindavista</v>
      </c>
      <c r="C71" s="4" t="str">
        <f t="shared" ca="1" si="7"/>
        <v>Isabel Carvajal</v>
      </c>
      <c r="D71" s="4" t="str">
        <f t="shared" ca="1" si="8"/>
        <v>Completado</v>
      </c>
      <c r="E71" s="4">
        <f ca="1">SUMIF('Pedido meta'!B:B,ROW(E70),'Pedido meta'!I:I)</f>
        <v>28043.89</v>
      </c>
      <c r="F71" s="5">
        <f t="shared" ca="1" si="9"/>
        <v>44390.179344448545</v>
      </c>
    </row>
    <row r="72" spans="1:6" x14ac:dyDescent="0.25">
      <c r="A72" s="1" t="str">
        <f t="shared" ca="1" si="5"/>
        <v>INSERT INTO kom_orders (sucursal,nombre,estatus,total,creacion) VALUES ('Aeropuerto','Francisco Márquez','Completado','26052.96','2021-10-29 15:23:07');</v>
      </c>
      <c r="B72" s="4" t="str">
        <f t="shared" ca="1" si="6"/>
        <v>Aeropuerto</v>
      </c>
      <c r="C72" s="4" t="str">
        <f t="shared" ca="1" si="7"/>
        <v>Francisco Márquez</v>
      </c>
      <c r="D72" s="4" t="str">
        <f t="shared" ca="1" si="8"/>
        <v>Completado</v>
      </c>
      <c r="E72" s="4">
        <f ca="1">SUMIF('Pedido meta'!B:B,ROW(E71),'Pedido meta'!I:I)</f>
        <v>26052.960000000003</v>
      </c>
      <c r="F72" s="5">
        <f t="shared" ca="1" si="9"/>
        <v>44498.641047901656</v>
      </c>
    </row>
    <row r="73" spans="1:6" x14ac:dyDescent="0.25">
      <c r="A73" s="1" t="str">
        <f t="shared" ca="1" si="5"/>
        <v>INSERT INTO kom_orders (sucursal,nombre,estatus,total,creacion) VALUES ('Merida','Isabel Carvajal','Procesando','45954.96','2021-11-06 07:12:27');</v>
      </c>
      <c r="B73" s="4" t="str">
        <f t="shared" ca="1" si="6"/>
        <v>Merida</v>
      </c>
      <c r="C73" s="4" t="str">
        <f t="shared" ca="1" si="7"/>
        <v>Isabel Carvajal</v>
      </c>
      <c r="D73" s="4" t="str">
        <f t="shared" ca="1" si="8"/>
        <v>Procesando</v>
      </c>
      <c r="E73" s="4">
        <f ca="1">SUMIF('Pedido meta'!B:B,ROW(E72),'Pedido meta'!I:I)</f>
        <v>45954.96</v>
      </c>
      <c r="F73" s="5">
        <f t="shared" ca="1" si="9"/>
        <v>44506.30031610281</v>
      </c>
    </row>
    <row r="74" spans="1:6" x14ac:dyDescent="0.25">
      <c r="A74" s="1" t="str">
        <f t="shared" ca="1" si="5"/>
        <v>INSERT INTO kom_orders (sucursal,nombre,estatus,total,creacion) VALUES ('Lindavista','Isabel Carvajal','Transito','20595.82','2021-05-22 10:22:08');</v>
      </c>
      <c r="B74" s="4" t="str">
        <f t="shared" ca="1" si="6"/>
        <v>Lindavista</v>
      </c>
      <c r="C74" s="4" t="str">
        <f t="shared" ca="1" si="7"/>
        <v>Isabel Carvajal</v>
      </c>
      <c r="D74" s="4" t="str">
        <f t="shared" ca="1" si="8"/>
        <v>Transito</v>
      </c>
      <c r="E74" s="4">
        <f ca="1">SUMIF('Pedido meta'!B:B,ROW(E73),'Pedido meta'!I:I)</f>
        <v>20595.82</v>
      </c>
      <c r="F74" s="5">
        <f t="shared" ca="1" si="9"/>
        <v>44338.432042237211</v>
      </c>
    </row>
    <row r="75" spans="1:6" x14ac:dyDescent="0.25">
      <c r="A75" s="1" t="str">
        <f t="shared" ca="1" si="5"/>
        <v>INSERT INTO kom_orders (sucursal,nombre,estatus,total,creacion) VALUES ('Merida','Isabel Carvajal','Procesando','25878','2021-09-08 09:18:34');</v>
      </c>
      <c r="B75" s="4" t="str">
        <f t="shared" ca="1" si="6"/>
        <v>Merida</v>
      </c>
      <c r="C75" s="4" t="str">
        <f t="shared" ca="1" si="7"/>
        <v>Isabel Carvajal</v>
      </c>
      <c r="D75" s="4" t="str">
        <f t="shared" ca="1" si="8"/>
        <v>Procesando</v>
      </c>
      <c r="E75" s="4">
        <f ca="1">SUMIF('Pedido meta'!B:B,ROW(E74),'Pedido meta'!I:I)</f>
        <v>25878</v>
      </c>
      <c r="F75" s="5">
        <f t="shared" ca="1" si="9"/>
        <v>44447.387888239107</v>
      </c>
    </row>
    <row r="76" spans="1:6" x14ac:dyDescent="0.25">
      <c r="A76" s="1" t="str">
        <f t="shared" ca="1" si="5"/>
        <v>INSERT INTO kom_orders (sucursal,nombre,estatus,total,creacion) VALUES ('Toreo','Maria Sandoval','Completado','44398.1','2021-06-27 20:42:59');</v>
      </c>
      <c r="B76" s="4" t="str">
        <f t="shared" ca="1" si="6"/>
        <v>Toreo</v>
      </c>
      <c r="C76" s="4" t="str">
        <f t="shared" ca="1" si="7"/>
        <v>Maria Sandoval</v>
      </c>
      <c r="D76" s="4" t="str">
        <f t="shared" ca="1" si="8"/>
        <v>Completado</v>
      </c>
      <c r="E76" s="4">
        <f ca="1">SUMIF('Pedido meta'!B:B,ROW(E75),'Pedido meta'!I:I)</f>
        <v>44398.1</v>
      </c>
      <c r="F76" s="5">
        <f t="shared" ca="1" si="9"/>
        <v>44374.863179698405</v>
      </c>
    </row>
    <row r="77" spans="1:6" x14ac:dyDescent="0.25">
      <c r="A77" s="1" t="str">
        <f t="shared" ca="1" si="5"/>
        <v>INSERT INTO kom_orders (sucursal,nombre,estatus,total,creacion) VALUES ('Aeropuerto','Francisco Márquez','Completado','24702.24','2021-08-10 23:33:51');</v>
      </c>
      <c r="B77" s="4" t="str">
        <f t="shared" ca="1" si="6"/>
        <v>Aeropuerto</v>
      </c>
      <c r="C77" s="4" t="str">
        <f t="shared" ca="1" si="7"/>
        <v>Francisco Márquez</v>
      </c>
      <c r="D77" s="4" t="str">
        <f t="shared" ca="1" si="8"/>
        <v>Completado</v>
      </c>
      <c r="E77" s="4">
        <f ca="1">SUMIF('Pedido meta'!B:B,ROW(E76),'Pedido meta'!I:I)</f>
        <v>24702.239999999998</v>
      </c>
      <c r="F77" s="5">
        <f t="shared" ca="1" si="9"/>
        <v>44418.981842384026</v>
      </c>
    </row>
    <row r="78" spans="1:6" x14ac:dyDescent="0.25">
      <c r="A78" s="1" t="str">
        <f t="shared" ca="1" si="5"/>
        <v>INSERT INTO kom_orders (sucursal,nombre,estatus,total,creacion) VALUES ('Merida','Maria Sandoval','Completado','20283.27','2021-05-31 05:08:15');</v>
      </c>
      <c r="B78" s="4" t="str">
        <f t="shared" ca="1" si="6"/>
        <v>Merida</v>
      </c>
      <c r="C78" s="4" t="str">
        <f t="shared" ca="1" si="7"/>
        <v>Maria Sandoval</v>
      </c>
      <c r="D78" s="4" t="str">
        <f t="shared" ca="1" si="8"/>
        <v>Completado</v>
      </c>
      <c r="E78" s="4">
        <f ca="1">SUMIF('Pedido meta'!B:B,ROW(E77),'Pedido meta'!I:I)</f>
        <v>20283.269999999997</v>
      </c>
      <c r="F78" s="5">
        <f t="shared" ca="1" si="9"/>
        <v>44347.21405955909</v>
      </c>
    </row>
    <row r="79" spans="1:6" x14ac:dyDescent="0.25">
      <c r="A79" s="1" t="str">
        <f t="shared" ca="1" si="5"/>
        <v>INSERT INTO kom_orders (sucursal,nombre,estatus,total,creacion) VALUES ('Queretaro','Juan de la Barrera','Transito','41723.24','2021-12-21 04:03:55');</v>
      </c>
      <c r="B79" s="4" t="str">
        <f t="shared" ca="1" si="6"/>
        <v>Queretaro</v>
      </c>
      <c r="C79" s="4" t="str">
        <f t="shared" ca="1" si="7"/>
        <v>Juan de la Barrera</v>
      </c>
      <c r="D79" s="4" t="str">
        <f t="shared" ca="1" si="8"/>
        <v>Transito</v>
      </c>
      <c r="E79" s="4">
        <f ca="1">SUMIF('Pedido meta'!B:B,ROW(E78),'Pedido meta'!I:I)</f>
        <v>41723.240000000005</v>
      </c>
      <c r="F79" s="5">
        <f t="shared" ca="1" si="9"/>
        <v>44551.169385509136</v>
      </c>
    </row>
    <row r="80" spans="1:6" x14ac:dyDescent="0.25">
      <c r="A80" s="1" t="str">
        <f t="shared" ca="1" si="5"/>
        <v>INSERT INTO kom_orders (sucursal,nombre,estatus,total,creacion) VALUES ('Queretaro','Francisco Márquez','Pendiente de pago','40639','2021-10-02 00:26:55');</v>
      </c>
      <c r="B80" s="4" t="str">
        <f t="shared" ca="1" si="6"/>
        <v>Queretaro</v>
      </c>
      <c r="C80" s="4" t="str">
        <f t="shared" ca="1" si="7"/>
        <v>Francisco Márquez</v>
      </c>
      <c r="D80" s="4" t="str">
        <f t="shared" ca="1" si="8"/>
        <v>Pendiente de pago</v>
      </c>
      <c r="E80" s="4">
        <f ca="1">SUMIF('Pedido meta'!B:B,ROW(E79),'Pedido meta'!I:I)</f>
        <v>40639</v>
      </c>
      <c r="F80" s="5">
        <f t="shared" ca="1" si="9"/>
        <v>44471.018691010671</v>
      </c>
    </row>
    <row r="81" spans="1:6" x14ac:dyDescent="0.25">
      <c r="A81" s="1" t="str">
        <f t="shared" ca="1" si="5"/>
        <v>INSERT INTO kom_orders (sucursal,nombre,estatus,total,creacion) VALUES ('Merida','Isabel Carvajal','Completado','31170.31','2022-02-02 23:07:41');</v>
      </c>
      <c r="B81" s="4" t="str">
        <f t="shared" ca="1" si="6"/>
        <v>Merida</v>
      </c>
      <c r="C81" s="4" t="str">
        <f t="shared" ca="1" si="7"/>
        <v>Isabel Carvajal</v>
      </c>
      <c r="D81" s="4" t="str">
        <f t="shared" ca="1" si="8"/>
        <v>Completado</v>
      </c>
      <c r="E81" s="4">
        <f ca="1">SUMIF('Pedido meta'!B:B,ROW(E80),'Pedido meta'!I:I)</f>
        <v>31170.31</v>
      </c>
      <c r="F81" s="5">
        <f t="shared" ca="1" si="9"/>
        <v>44594.96366723768</v>
      </c>
    </row>
    <row r="82" spans="1:6" x14ac:dyDescent="0.25">
      <c r="A82" s="1" t="str">
        <f t="shared" ca="1" si="5"/>
        <v>INSERT INTO kom_orders (sucursal,nombre,estatus,total,creacion) VALUES ('Arboledas','Isabel Carvajal','Transito','18055.89','2021-11-17 16:13:50');</v>
      </c>
      <c r="B82" s="4" t="str">
        <f t="shared" ca="1" si="6"/>
        <v>Arboledas</v>
      </c>
      <c r="C82" s="4" t="str">
        <f t="shared" ca="1" si="7"/>
        <v>Isabel Carvajal</v>
      </c>
      <c r="D82" s="4" t="str">
        <f t="shared" ca="1" si="8"/>
        <v>Transito</v>
      </c>
      <c r="E82" s="4">
        <f ca="1">SUMIF('Pedido meta'!B:B,ROW(E81),'Pedido meta'!I:I)</f>
        <v>18055.89</v>
      </c>
      <c r="F82" s="5">
        <f t="shared" ca="1" si="9"/>
        <v>44517.676269175281</v>
      </c>
    </row>
    <row r="83" spans="1:6" x14ac:dyDescent="0.25">
      <c r="A83" s="1" t="str">
        <f t="shared" ca="1" si="5"/>
        <v>INSERT INTO kom_orders (sucursal,nombre,estatus,total,creacion) VALUES ('Aeropuerto','Juan de la Barrera','Procesando','22251','2021-11-11 02:06:36');</v>
      </c>
      <c r="B83" s="4" t="str">
        <f t="shared" ca="1" si="6"/>
        <v>Aeropuerto</v>
      </c>
      <c r="C83" s="4" t="str">
        <f t="shared" ca="1" si="7"/>
        <v>Juan de la Barrera</v>
      </c>
      <c r="D83" s="4" t="str">
        <f t="shared" ca="1" si="8"/>
        <v>Procesando</v>
      </c>
      <c r="E83" s="4">
        <f ca="1">SUMIF('Pedido meta'!B:B,ROW(E82),'Pedido meta'!I:I)</f>
        <v>22251</v>
      </c>
      <c r="F83" s="5">
        <f t="shared" ca="1" si="9"/>
        <v>44511.087915215991</v>
      </c>
    </row>
    <row r="84" spans="1:6" x14ac:dyDescent="0.25">
      <c r="A84" s="1" t="str">
        <f t="shared" ca="1" si="5"/>
        <v>INSERT INTO kom_orders (sucursal,nombre,estatus,total,creacion) VALUES ('Arboledas','Maria Sandoval','Pendiente de pago','37179.79','2021-09-04 11:00:53');</v>
      </c>
      <c r="B84" s="4" t="str">
        <f t="shared" ca="1" si="6"/>
        <v>Arboledas</v>
      </c>
      <c r="C84" s="4" t="str">
        <f t="shared" ca="1" si="7"/>
        <v>Maria Sandoval</v>
      </c>
      <c r="D84" s="4" t="str">
        <f t="shared" ca="1" si="8"/>
        <v>Pendiente de pago</v>
      </c>
      <c r="E84" s="4">
        <f ca="1">SUMIF('Pedido meta'!B:B,ROW(E83),'Pedido meta'!I:I)</f>
        <v>37179.790000000008</v>
      </c>
      <c r="F84" s="5">
        <f t="shared" ca="1" si="9"/>
        <v>44443.458942623627</v>
      </c>
    </row>
    <row r="85" spans="1:6" x14ac:dyDescent="0.25">
      <c r="A85" s="1" t="str">
        <f t="shared" ca="1" si="5"/>
        <v>INSERT INTO kom_orders (sucursal,nombre,estatus,total,creacion) VALUES ('Arboledas','Isabel Carvajal','Procesando','46869','2021-12-16 04:50:52');</v>
      </c>
      <c r="B85" s="4" t="str">
        <f t="shared" ca="1" si="6"/>
        <v>Arboledas</v>
      </c>
      <c r="C85" s="4" t="str">
        <f t="shared" ca="1" si="7"/>
        <v>Isabel Carvajal</v>
      </c>
      <c r="D85" s="4" t="str">
        <f t="shared" ca="1" si="8"/>
        <v>Procesando</v>
      </c>
      <c r="E85" s="4">
        <f ca="1">SUMIF('Pedido meta'!B:B,ROW(E84),'Pedido meta'!I:I)</f>
        <v>46869</v>
      </c>
      <c r="F85" s="5">
        <f t="shared" ca="1" si="9"/>
        <v>44546.201985864114</v>
      </c>
    </row>
    <row r="86" spans="1:6" x14ac:dyDescent="0.25">
      <c r="A86" s="1" t="str">
        <f t="shared" ca="1" si="5"/>
        <v>INSERT INTO kom_orders (sucursal,nombre,estatus,total,creacion) VALUES ('Parque Lira','Francisco Márquez','Procesando','27262.58','2021-10-02 16:06:07');</v>
      </c>
      <c r="B86" s="4" t="str">
        <f t="shared" ca="1" si="6"/>
        <v>Parque Lira</v>
      </c>
      <c r="C86" s="4" t="str">
        <f t="shared" ca="1" si="7"/>
        <v>Francisco Márquez</v>
      </c>
      <c r="D86" s="4" t="str">
        <f t="shared" ca="1" si="8"/>
        <v>Procesando</v>
      </c>
      <c r="E86" s="4">
        <f ca="1">SUMIF('Pedido meta'!B:B,ROW(E85),'Pedido meta'!I:I)</f>
        <v>27262.58</v>
      </c>
      <c r="F86" s="5">
        <f t="shared" ca="1" si="9"/>
        <v>44471.670912130605</v>
      </c>
    </row>
    <row r="87" spans="1:6" x14ac:dyDescent="0.25">
      <c r="A87" s="1" t="str">
        <f t="shared" ca="1" si="5"/>
        <v>INSERT INTO kom_orders (sucursal,nombre,estatus,total,creacion) VALUES ('Arboledas','Maria Sandoval','Pendiente de pago','7591.79','2021-08-12 03:04:39');</v>
      </c>
      <c r="B87" s="4" t="str">
        <f t="shared" ca="1" si="6"/>
        <v>Arboledas</v>
      </c>
      <c r="C87" s="4" t="str">
        <f t="shared" ca="1" si="7"/>
        <v>Maria Sandoval</v>
      </c>
      <c r="D87" s="4" t="str">
        <f t="shared" ca="1" si="8"/>
        <v>Pendiente de pago</v>
      </c>
      <c r="E87" s="4">
        <f ca="1">SUMIF('Pedido meta'!B:B,ROW(E86),'Pedido meta'!I:I)</f>
        <v>7591.79</v>
      </c>
      <c r="F87" s="5">
        <f t="shared" ca="1" si="9"/>
        <v>44420.12823022846</v>
      </c>
    </row>
    <row r="88" spans="1:6" x14ac:dyDescent="0.25">
      <c r="A88" s="1" t="str">
        <f t="shared" ca="1" si="5"/>
        <v>INSERT INTO kom_orders (sucursal,nombre,estatus,total,creacion) VALUES ('Arboledas','Juan de la Barrera','Completado','5975.48','2021-08-05 18:09:19');</v>
      </c>
      <c r="B88" s="4" t="str">
        <f t="shared" ca="1" si="6"/>
        <v>Arboledas</v>
      </c>
      <c r="C88" s="4" t="str">
        <f t="shared" ca="1" si="7"/>
        <v>Juan de la Barrera</v>
      </c>
      <c r="D88" s="4" t="str">
        <f t="shared" ca="1" si="8"/>
        <v>Completado</v>
      </c>
      <c r="E88" s="4">
        <f ca="1">SUMIF('Pedido meta'!B:B,ROW(E87),'Pedido meta'!I:I)</f>
        <v>5975.48</v>
      </c>
      <c r="F88" s="5">
        <f t="shared" ca="1" si="9"/>
        <v>44413.756471540968</v>
      </c>
    </row>
    <row r="89" spans="1:6" x14ac:dyDescent="0.25">
      <c r="A89" s="1" t="str">
        <f t="shared" ca="1" si="5"/>
        <v>INSERT INTO kom_orders (sucursal,nombre,estatus,total,creacion) VALUES ('Merida','Isabel Carvajal','Completado','27353.31','2021-05-28 17:04:46');</v>
      </c>
      <c r="B89" s="4" t="str">
        <f t="shared" ca="1" si="6"/>
        <v>Merida</v>
      </c>
      <c r="C89" s="4" t="str">
        <f t="shared" ca="1" si="7"/>
        <v>Isabel Carvajal</v>
      </c>
      <c r="D89" s="4" t="str">
        <f t="shared" ca="1" si="8"/>
        <v>Completado</v>
      </c>
      <c r="E89" s="4">
        <f ca="1">SUMIF('Pedido meta'!B:B,ROW(E88),'Pedido meta'!I:I)</f>
        <v>27353.309999999998</v>
      </c>
      <c r="F89" s="5">
        <f t="shared" ca="1" si="9"/>
        <v>44344.711640092457</v>
      </c>
    </row>
    <row r="90" spans="1:6" x14ac:dyDescent="0.25">
      <c r="A90" s="1" t="str">
        <f t="shared" ca="1" si="5"/>
        <v>INSERT INTO kom_orders (sucursal,nombre,estatus,total,creacion) VALUES ('Parque Lira','Juan Escutia','Pendiente de pago','17562.65','2021-06-27 18:32:08');</v>
      </c>
      <c r="B90" s="4" t="str">
        <f t="shared" ca="1" si="6"/>
        <v>Parque Lira</v>
      </c>
      <c r="C90" s="4" t="str">
        <f t="shared" ca="1" si="7"/>
        <v>Juan Escutia</v>
      </c>
      <c r="D90" s="4" t="str">
        <f t="shared" ca="1" si="8"/>
        <v>Pendiente de pago</v>
      </c>
      <c r="E90" s="4">
        <f ca="1">SUMIF('Pedido meta'!B:B,ROW(E89),'Pedido meta'!I:I)</f>
        <v>17562.649999999994</v>
      </c>
      <c r="F90" s="5">
        <f t="shared" ca="1" si="9"/>
        <v>44374.772317076495</v>
      </c>
    </row>
    <row r="91" spans="1:6" x14ac:dyDescent="0.25">
      <c r="A91" s="1" t="str">
        <f t="shared" ca="1" si="5"/>
        <v>INSERT INTO kom_orders (sucursal,nombre,estatus,total,creacion) VALUES ('Parque Lira','Juan de la Barrera','Incidencia','45619','2021-11-17 14:31:09');</v>
      </c>
      <c r="B91" s="4" t="str">
        <f t="shared" ca="1" si="6"/>
        <v>Parque Lira</v>
      </c>
      <c r="C91" s="4" t="str">
        <f t="shared" ca="1" si="7"/>
        <v>Juan de la Barrera</v>
      </c>
      <c r="D91" s="4" t="str">
        <f t="shared" ca="1" si="8"/>
        <v>Incidencia</v>
      </c>
      <c r="E91" s="4">
        <f ca="1">SUMIF('Pedido meta'!B:B,ROW(E90),'Pedido meta'!I:I)</f>
        <v>45619</v>
      </c>
      <c r="F91" s="5">
        <f t="shared" ca="1" si="9"/>
        <v>44517.604962516132</v>
      </c>
    </row>
    <row r="92" spans="1:6" x14ac:dyDescent="0.25">
      <c r="A92" s="1" t="str">
        <f t="shared" ca="1" si="5"/>
        <v>INSERT INTO kom_orders (sucursal,nombre,estatus,total,creacion) VALUES ('Merida','Juan de la Barrera','Incidencia','26423','2021-06-25 00:11:59');</v>
      </c>
      <c r="B92" s="4" t="str">
        <f t="shared" ca="1" si="6"/>
        <v>Merida</v>
      </c>
      <c r="C92" s="4" t="str">
        <f t="shared" ca="1" si="7"/>
        <v>Juan de la Barrera</v>
      </c>
      <c r="D92" s="4" t="str">
        <f t="shared" ca="1" si="8"/>
        <v>Incidencia</v>
      </c>
      <c r="E92" s="4">
        <f ca="1">SUMIF('Pedido meta'!B:B,ROW(E91),'Pedido meta'!I:I)</f>
        <v>26423</v>
      </c>
      <c r="F92" s="5">
        <f t="shared" ca="1" si="9"/>
        <v>44372.008327444426</v>
      </c>
    </row>
    <row r="93" spans="1:6" x14ac:dyDescent="0.25">
      <c r="A93" s="1" t="str">
        <f t="shared" ca="1" si="5"/>
        <v>INSERT INTO kom_orders (sucursal,nombre,estatus,total,creacion) VALUES ('Parque Lira','Francisco Márquez','Procesando','14853.03','2021-12-26 02:04:29');</v>
      </c>
      <c r="B93" s="4" t="str">
        <f t="shared" ca="1" si="6"/>
        <v>Parque Lira</v>
      </c>
      <c r="C93" s="4" t="str">
        <f t="shared" ca="1" si="7"/>
        <v>Francisco Márquez</v>
      </c>
      <c r="D93" s="4" t="str">
        <f t="shared" ca="1" si="8"/>
        <v>Procesando</v>
      </c>
      <c r="E93" s="4">
        <f ca="1">SUMIF('Pedido meta'!B:B,ROW(E92),'Pedido meta'!I:I)</f>
        <v>14853.030000000002</v>
      </c>
      <c r="F93" s="5">
        <f t="shared" ca="1" si="9"/>
        <v>44556.086446628055</v>
      </c>
    </row>
    <row r="94" spans="1:6" x14ac:dyDescent="0.25">
      <c r="A94" s="1" t="str">
        <f t="shared" ca="1" si="5"/>
        <v>INSERT INTO kom_orders (sucursal,nombre,estatus,total,creacion) VALUES ('Merida','Isabel Carvajal','Transito','41844.48','2022-01-03 13:07:11');</v>
      </c>
      <c r="B94" s="4" t="str">
        <f t="shared" ca="1" si="6"/>
        <v>Merida</v>
      </c>
      <c r="C94" s="4" t="str">
        <f t="shared" ca="1" si="7"/>
        <v>Isabel Carvajal</v>
      </c>
      <c r="D94" s="4" t="str">
        <f t="shared" ca="1" si="8"/>
        <v>Transito</v>
      </c>
      <c r="E94" s="4">
        <f ca="1">SUMIF('Pedido meta'!B:B,ROW(E93),'Pedido meta'!I:I)</f>
        <v>41844.479999999996</v>
      </c>
      <c r="F94" s="5">
        <f t="shared" ca="1" si="9"/>
        <v>44564.546655330028</v>
      </c>
    </row>
    <row r="95" spans="1:6" x14ac:dyDescent="0.25">
      <c r="A95" s="1" t="str">
        <f t="shared" ca="1" si="5"/>
        <v>INSERT INTO kom_orders (sucursal,nombre,estatus,total,creacion) VALUES ('Toreo','Francisco Márquez','Completado','40440.75','2021-09-19 03:08:25');</v>
      </c>
      <c r="B95" s="4" t="str">
        <f t="shared" ca="1" si="6"/>
        <v>Toreo</v>
      </c>
      <c r="C95" s="4" t="str">
        <f t="shared" ca="1" si="7"/>
        <v>Francisco Márquez</v>
      </c>
      <c r="D95" s="4" t="str">
        <f t="shared" ca="1" si="8"/>
        <v>Completado</v>
      </c>
      <c r="E95" s="4">
        <f ca="1">SUMIF('Pedido meta'!B:B,ROW(E94),'Pedido meta'!I:I)</f>
        <v>40440.75</v>
      </c>
      <c r="F95" s="5">
        <f t="shared" ca="1" si="9"/>
        <v>44458.130840202182</v>
      </c>
    </row>
    <row r="96" spans="1:6" x14ac:dyDescent="0.25">
      <c r="A96" s="1" t="str">
        <f t="shared" ca="1" si="5"/>
        <v>INSERT INTO kom_orders (sucursal,nombre,estatus,total,creacion) VALUES ('Parque Lira','Isabel Carvajal','Incidencia','44786.48','2021-08-15 21:59:06');</v>
      </c>
      <c r="B96" s="4" t="str">
        <f t="shared" ca="1" si="6"/>
        <v>Parque Lira</v>
      </c>
      <c r="C96" s="4" t="str">
        <f t="shared" ca="1" si="7"/>
        <v>Isabel Carvajal</v>
      </c>
      <c r="D96" s="4" t="str">
        <f t="shared" ca="1" si="8"/>
        <v>Incidencia</v>
      </c>
      <c r="E96" s="4">
        <f ca="1">SUMIF('Pedido meta'!B:B,ROW(E95),'Pedido meta'!I:I)</f>
        <v>44786.48</v>
      </c>
      <c r="F96" s="5">
        <f t="shared" ca="1" si="9"/>
        <v>44423.91604698445</v>
      </c>
    </row>
    <row r="97" spans="1:6" x14ac:dyDescent="0.25">
      <c r="A97" s="1" t="str">
        <f t="shared" ca="1" si="5"/>
        <v>INSERT INTO kom_orders (sucursal,nombre,estatus,total,creacion) VALUES ('Merida','Francisco Márquez','Incidencia','54844','2021-11-27 19:52:53');</v>
      </c>
      <c r="B97" s="4" t="str">
        <f t="shared" ca="1" si="6"/>
        <v>Merida</v>
      </c>
      <c r="C97" s="4" t="str">
        <f t="shared" ca="1" si="7"/>
        <v>Francisco Márquez</v>
      </c>
      <c r="D97" s="4" t="str">
        <f t="shared" ca="1" si="8"/>
        <v>Incidencia</v>
      </c>
      <c r="E97" s="4">
        <f ca="1">SUMIF('Pedido meta'!B:B,ROW(E96),'Pedido meta'!I:I)</f>
        <v>54844</v>
      </c>
      <c r="F97" s="5">
        <f t="shared" ca="1" si="9"/>
        <v>44527.828393503383</v>
      </c>
    </row>
    <row r="98" spans="1:6" x14ac:dyDescent="0.25">
      <c r="A98" s="1" t="str">
        <f t="shared" ca="1" si="5"/>
        <v>INSERT INTO kom_orders (sucursal,nombre,estatus,total,creacion) VALUES ('Lindavista','Isabel Carvajal','Completado','8315.55','2021-06-04 14:35:20');</v>
      </c>
      <c r="B98" s="4" t="str">
        <f t="shared" ca="1" si="6"/>
        <v>Lindavista</v>
      </c>
      <c r="C98" s="4" t="str">
        <f t="shared" ca="1" si="7"/>
        <v>Isabel Carvajal</v>
      </c>
      <c r="D98" s="4" t="str">
        <f t="shared" ca="1" si="8"/>
        <v>Completado</v>
      </c>
      <c r="E98" s="4">
        <f ca="1">SUMIF('Pedido meta'!B:B,ROW(E97),'Pedido meta'!I:I)</f>
        <v>8315.5499999999993</v>
      </c>
      <c r="F98" s="5">
        <f t="shared" ca="1" si="9"/>
        <v>44351.607870097039</v>
      </c>
    </row>
    <row r="99" spans="1:6" x14ac:dyDescent="0.25">
      <c r="A99" s="1" t="str">
        <f t="shared" ca="1" si="5"/>
        <v>INSERT INTO kom_orders (sucursal,nombre,estatus,total,creacion) VALUES ('Queretaro','Isabel Carvajal','Procesando','41695.03','2021-09-13 16:29:01');</v>
      </c>
      <c r="B99" s="4" t="str">
        <f t="shared" ca="1" si="6"/>
        <v>Queretaro</v>
      </c>
      <c r="C99" s="4" t="str">
        <f t="shared" ca="1" si="7"/>
        <v>Isabel Carvajal</v>
      </c>
      <c r="D99" s="4" t="str">
        <f t="shared" ca="1" si="8"/>
        <v>Procesando</v>
      </c>
      <c r="E99" s="4">
        <f ca="1">SUMIF('Pedido meta'!B:B,ROW(E98),'Pedido meta'!I:I)</f>
        <v>41695.03</v>
      </c>
      <c r="F99" s="5">
        <f t="shared" ca="1" si="9"/>
        <v>44452.68681925955</v>
      </c>
    </row>
    <row r="100" spans="1:6" x14ac:dyDescent="0.25">
      <c r="A100" s="1" t="str">
        <f t="shared" ca="1" si="5"/>
        <v>INSERT INTO kom_orders (sucursal,nombre,estatus,total,creacion) VALUES ('Queretaro','Juan Escutia','Pendiente de pago','21974.27','2021-12-13 10:54:32');</v>
      </c>
      <c r="B100" s="4" t="str">
        <f t="shared" ca="1" si="6"/>
        <v>Queretaro</v>
      </c>
      <c r="C100" s="4" t="str">
        <f t="shared" ca="1" si="7"/>
        <v>Juan Escutia</v>
      </c>
      <c r="D100" s="4" t="str">
        <f t="shared" ca="1" si="8"/>
        <v>Pendiente de pago</v>
      </c>
      <c r="E100" s="4">
        <f ca="1">SUMIF('Pedido meta'!B:B,ROW(E99),'Pedido meta'!I:I)</f>
        <v>21974.269999999997</v>
      </c>
      <c r="F100" s="5">
        <f t="shared" ca="1" si="9"/>
        <v>44543.454541079554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Pedido meta</vt:lpstr>
      <vt:lpstr>Pedidos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Alejandro Castañón</cp:lastModifiedBy>
  <dcterms:created xsi:type="dcterms:W3CDTF">2022-03-07T21:41:47Z</dcterms:created>
  <dcterms:modified xsi:type="dcterms:W3CDTF">2022-03-08T01:59:22Z</dcterms:modified>
</cp:coreProperties>
</file>